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 activeTab="3"/>
  </bookViews>
  <sheets>
    <sheet name="ตัวอย่างครุภัณฑ์" sheetId="8" r:id="rId1"/>
    <sheet name="แบบฟอร์มครุภัณฑ์" sheetId="5" r:id="rId2"/>
    <sheet name="ตัวอย่างโครงการ" sheetId="7" r:id="rId3"/>
    <sheet name="แบบฟอร์มโครงการ" sheetId="6" r:id="rId4"/>
    <sheet name="KPI โครงการ" sheetId="3" r:id="rId5"/>
    <sheet name="คำอธิบาย" sheetId="4" r:id="rId6"/>
  </sheets>
  <definedNames>
    <definedName name="_xlnm.Print_Area" localSheetId="4">'KPI โครงการ'!$A$1:$D$112</definedName>
    <definedName name="_xlnm.Print_Area" localSheetId="2">ตัวอย่างโครงการ!$A$1:$H$72</definedName>
    <definedName name="_xlnm.Print_Area" localSheetId="3">แบบฟอร์มโครงการ!$A$1:$H$47</definedName>
    <definedName name="_xlnm.Print_Titles" localSheetId="4">'KPI โครงการ'!$1:$3</definedName>
    <definedName name="Q_01Government_ครอง" localSheetId="0">#REF!</definedName>
    <definedName name="Q_01Government_ครอง" localSheetId="2">#REF!</definedName>
    <definedName name="Q_01Government_ครอง">#REF!</definedName>
    <definedName name="Q_02Government_ว่าง" localSheetId="0">#REF!</definedName>
    <definedName name="Q_02Government_ว่าง" localSheetId="2">#REF!</definedName>
    <definedName name="Q_02Government_ว่าง" localSheetId="3">#REF!</definedName>
    <definedName name="Q_02Government_ว่าง">#REF!</definedName>
    <definedName name="Q_06TotalGovern" localSheetId="0">#REF!</definedName>
    <definedName name="Q_06TotalGovern" localSheetId="2">#REF!</definedName>
    <definedName name="Q_06TotalGovern" localSheetId="3">#REF!</definedName>
    <definedName name="Q_06TotalGovern">#REF!</definedName>
    <definedName name="Q_07TotalGovern_ครอง" localSheetId="0">#REF!</definedName>
    <definedName name="Q_07TotalGovern_ครอง" localSheetId="2">#REF!</definedName>
    <definedName name="Q_07TotalGovern_ครอง" localSheetId="3">#REF!</definedName>
    <definedName name="Q_07TotalGovern_ครอง">#REF!</definedName>
    <definedName name="test" localSheetId="0">#REF!</definedName>
    <definedName name="test" localSheetId="2">#REF!</definedName>
    <definedName name="test" localSheetId="3">#REF!</definedName>
    <definedName name="test">#REF!</definedName>
    <definedName name="เ" localSheetId="0">#REF!</definedName>
    <definedName name="เ" localSheetId="2">#REF!</definedName>
    <definedName name="เ">#REF!</definedName>
  </definedNames>
  <calcPr calcId="145621"/>
</workbook>
</file>

<file path=xl/calcChain.xml><?xml version="1.0" encoding="utf-8"?>
<calcChain xmlns="http://schemas.openxmlformats.org/spreadsheetml/2006/main">
  <c r="F22" i="8" l="1"/>
  <c r="F21" i="8"/>
  <c r="F20" i="8"/>
  <c r="F19" i="8"/>
  <c r="F18" i="8"/>
  <c r="F17" i="8"/>
  <c r="F16" i="8"/>
  <c r="F15" i="8"/>
  <c r="F64" i="7"/>
  <c r="F63" i="7"/>
  <c r="F62" i="7"/>
  <c r="F61" i="7"/>
  <c r="F59" i="7"/>
  <c r="F58" i="7"/>
  <c r="F57" i="7"/>
  <c r="G54" i="7"/>
  <c r="F53" i="7" s="1"/>
  <c r="F48" i="7"/>
  <c r="G48" i="7" s="1"/>
  <c r="H48" i="7" s="1"/>
  <c r="E48" i="7"/>
  <c r="F23" i="5"/>
  <c r="F23" i="8" l="1"/>
  <c r="F60" i="7"/>
  <c r="F56" i="7"/>
  <c r="F52" i="7" l="1"/>
  <c r="G50" i="7" s="1"/>
</calcChain>
</file>

<file path=xl/sharedStrings.xml><?xml version="1.0" encoding="utf-8"?>
<sst xmlns="http://schemas.openxmlformats.org/spreadsheetml/2006/main" count="769" uniqueCount="635">
  <si>
    <t xml:space="preserve">คณะกรรมการ/ผู้จัดทำมาตรฐานและรายละเอียดคุณลักษณะ </t>
  </si>
  <si>
    <t>เหตุผลความจำเป็น</t>
  </si>
  <si>
    <t>เพิ่มประสิทธิภาพ</t>
  </si>
  <si>
    <t>ทดแทนของเดิม</t>
  </si>
  <si>
    <t>ใช้การไม่ได้</t>
  </si>
  <si>
    <t>ใช้การได้</t>
  </si>
  <si>
    <t>เหตุผลสรุป</t>
  </si>
  <si>
    <t>สถานะของครุภัณฑ์</t>
  </si>
  <si>
    <t>จำนวนเงิน</t>
  </si>
  <si>
    <t>ราคา/หน่วย</t>
  </si>
  <si>
    <t>จำนวน</t>
  </si>
  <si>
    <t>หน่วยนับ</t>
  </si>
  <si>
    <t>รายการ</t>
  </si>
  <si>
    <t>ที่</t>
  </si>
  <si>
    <t>บาท</t>
  </si>
  <si>
    <t>ร้อยละ</t>
  </si>
  <si>
    <t>ระดับผลผลิต</t>
  </si>
  <si>
    <t>ระดับผลลัพธ์</t>
  </si>
  <si>
    <t xml:space="preserve">ค่าเป้าหมาย </t>
  </si>
  <si>
    <t>แผน/(ผล)</t>
  </si>
  <si>
    <t>ตัวชี้วัดความสำเร็จ</t>
  </si>
  <si>
    <t>คน</t>
  </si>
  <si>
    <t>3) ร้อยละความพึงพอใจของผู้เข้าร่วมฝึกอบรมทักษะภาษาที่ใช้ในกลุ่มประชาคมอาเซียน  ต่อกระบวนการจัดฝึกอบรม</t>
  </si>
  <si>
    <t>2) จำนวนผู้เข้าร่วมฝึกอบรมทักษะภาษาที่ใช้ในกลุ่มประชาคมอาเซียน</t>
  </si>
  <si>
    <t>2) ร้อยละความพึงพอใจของผู้เข้าร่วมโครงการ/กิจกรรมต่อประโยชน์ของการเตรียมความพร้อมสู่ประชาคมอาเซียน</t>
  </si>
  <si>
    <t>1) จำนวนโครงการ/กิจกรรมอบรมให้ความรู้ด้านภาษาที่ใช้ในกลุ่มประชาคมอาเซียน</t>
  </si>
  <si>
    <t>1) ร้อยละของผู้เข้าร่วมโครงการ/กิจกรรม มีทักษะด้านภาษาที่ใช้ในกลุ่มประชาคมอาเซียนเพิ่มขึ้น</t>
  </si>
  <si>
    <t xml:space="preserve">42.2 จัดอบรมให้ความรู้ด้านภาษาที่ใช้ในกลุ่มประชาคมอาเซียน ให้กับนักศึกษา อาจารย์ บุคลากรทางการศึกษา และประชาชนทั่วไป </t>
  </si>
  <si>
    <t>3) ร้อยละความพึงพอใจของผู้เข้าร่วมฝึกอบรมทักษะภาษาอังกฤษต่อกระบวนการจัดฝึกอบรม</t>
  </si>
  <si>
    <t xml:space="preserve">2) จำนวนผู้เข้าร่วมฝึกอบรมทักษะภาษาอังกฤษ </t>
  </si>
  <si>
    <t xml:space="preserve">1) จำนวนโครงการ/กิจกรรมอบรมให้ความรู้ด้านภาษาอังกฤษ  </t>
  </si>
  <si>
    <t>1) ร้อยละของผู้เข้าร่วมโครงการ/กิจกรรม มีทักษะด้านภาษาอังกฤษเพิ่มขึ้น</t>
  </si>
  <si>
    <t xml:space="preserve">42.1 จัดอบรมให้ความรู้ด้านภาษาอังกฤษ ให้กับนักศึกษา อาจารย์ บุคลากรทางการศึกษา และประชาชนทั่วไป </t>
  </si>
  <si>
    <t>42. โครงการจัดตั้งศูนย์ภาษาสู่ประชาคมอาเซียน</t>
  </si>
  <si>
    <t>1) จำนวนผู้เข้าร่วมโครงการ/กิจกรรมให้ความรู้/สัมมนา/นิทรรศการด้านอาเซียนศึกษา</t>
  </si>
  <si>
    <t>1) จำนวนโครงการ/กิจกรรมให้ความรู้/สัมมนา/นิทรรศการด้านอาเซียนศึกษา</t>
  </si>
  <si>
    <t>1) ร้อยละของผู้เข้าร่วมโครงการ/กิจกรรม มีความรู้ ความเข้าใจ และตระหนักเกี่ยวกับประชาคมอาเซียนเพิ่มขึ้น</t>
  </si>
  <si>
    <t>41.1 จัดอบรมให้ความรู้/สัมมนา/นิทรรศการด้านอาเซียนศึกษา ให้กับนักศึกษา อาจารย์ บุคลากรทางการศึกษา และประชาชนทั่วไป</t>
  </si>
  <si>
    <t>41. โครงการจัดตั้งศูนย์อาเซียนศึกษา (Spirit of ASEAN)</t>
  </si>
  <si>
    <t>6) จำนวนนักศึกษา อาจารย์ และบุคลากรทางการศึกษาของมหาวิทยาลัยองค์กรในกลุ่มอาเซียนที่เข้าร่วมโครงการลกเปลี่ยนฯ</t>
  </si>
  <si>
    <t>5) จำนวนนักศึกษา อาจารย์ และบุคลากรทางการศึกษาของมหาวิทยาลัยที่เข้าร่วมโครงการลกเปลี่ยนฯ</t>
  </si>
  <si>
    <t>4) จำนวนหลักสูตรการเรียนการสอนร่วมกับสถาบันการศึกษาในประเทศที่เป็นสมาชิกประชาคมเศรษฐกิจอาเซียน</t>
  </si>
  <si>
    <t>3) จำนวนงานวิจัย/ผลการศึกษาองค์ความรู้ภูมิปัญญาอาเซียน</t>
  </si>
  <si>
    <t>2) จำนวนกิจกรรมที่ได้ดำเนินการตามความร่วมมือกับมหาวิทยาลัย/องค์กรในกลุ่มอาเซียน</t>
  </si>
  <si>
    <t>1) จำนวนความร่วมมือกับมหาวิทยาลัย/องค์กรในกลุ่มอาเซียน</t>
  </si>
  <si>
    <t>1) ร้อยละของความร่วมมือกรอบความร่วมมือกับมหาวิทยาลัย/องค์กรในกลุ่มอาเซียนที่ดำเนินการ</t>
  </si>
  <si>
    <t>40.1 สร้างความร่วมมือและดำเนินการตามกรอบความร่วมมือกับมหาวิทยาลัย/องค์กรในกลุ่มอาเซียน</t>
  </si>
  <si>
    <t>40.โครงการสร้างความร่วมมือกับมหาวิทยาลัย/องค์กรในกลุ่มอาเซียน</t>
  </si>
  <si>
    <t xml:space="preserve">1) จำนวนโครงการ/กิจกรรมการพัฒนาระบบสารสนเทศเพื่อการบริหาร (MIS) </t>
  </si>
  <si>
    <t xml:space="preserve">1) ร้อยละความพึงพอใจเฉลี่ยของผู้ใช้บริการระบบสารสนเทศเพื่อการบริหาร (MIS) </t>
  </si>
  <si>
    <t xml:space="preserve">39.1 จัดกิจกรรม/พัฒนาระบบสารสนเทศเพื่อการบริหาร (MIS) </t>
  </si>
  <si>
    <t xml:space="preserve">39. โครงการพัฒนาระบบสารสนเทศเพื่อการบริหาร (MIS) </t>
  </si>
  <si>
    <t>1) จำนวนอาคาร สถานที่ที่ได้ดำเนินการปรับปรุง /ก่อสร้างใหม่</t>
  </si>
  <si>
    <t>1) ร้อยละความพึงพอใจเฉลี่ยของบุคลากรนักศึกษา ต่อการพัฒนาสุนทรียภาพของอาคารสถานที่ และระบบสาธารณูปโภคภายในมหาวิทยาลัย</t>
  </si>
  <si>
    <t>38.1 จัดกิจกรรมพัฒนาสุนทรียภาพของอาคารสถานที่ และระบบสาธารณูปโภคภายในมหาวิทยาลัย</t>
  </si>
  <si>
    <t>38. โครงการพัฒนาภูมิทัศน์ ให้เป็น Green &amp; Clean University</t>
  </si>
  <si>
    <t>1) จำนวนแผนแม่บท (Master Plan) การใช้พื้นที่ของมหาวิทยาลัย</t>
  </si>
  <si>
    <t>1) ร้อยละของความสำเร็จในการดำเนินการตามแผนแม่ท</t>
  </si>
  <si>
    <t xml:space="preserve">37.1 จัดทำแผนแม่บท (Master Plan) การใช้พื้นที่ของมหาวิทยาลัย </t>
  </si>
  <si>
    <t xml:space="preserve">37 โครงการจัดทำแผนแม่บท (Master Plan) การใช้พื้นที่ของมหาวิทยาลัย </t>
  </si>
  <si>
    <t>1) จำนวนโครงการ/กิจกรรมพัฒนาระบบเทคโนโลยีสารสนเทศเพื่อการบริหารงานการเงินและงบประมาณ</t>
  </si>
  <si>
    <t>1) ร้อยละความสำเร็จการเบิกจ่ายเงินงบประมาณรายจ่ายประจำปี</t>
  </si>
  <si>
    <t>36.1 ศึกษาแนวทางในการพัฒนาระบบเทคโนโลยีสารสนเทศเพื่อการบริหารงานการเงินและงบประมาณ</t>
  </si>
  <si>
    <t>36. โครงการพัฒนาระบบเทคโนโลยีสารสนเทศเพื่อการบริหารงานการเงินและงบประมาณ</t>
  </si>
  <si>
    <t>2) จำนวนช่องทางการประชาสัมพันธ์ข่าวสารมหาวิทยาลัยและหน่วยงาน</t>
  </si>
  <si>
    <t>1) จำนวนโครงการ/กิจกรรมเสริมสร้างภาพลักษณ์มหาวิทยาลัย</t>
  </si>
  <si>
    <t xml:space="preserve">1) ร้อยละของค่าเฉลี่ยการรับรู้ ในภาพลักษณ์ของมหาวิทยาลัย </t>
  </si>
  <si>
    <t>35.1 จัดกิจกรรมเสริมสร้างภาพลักษณ์ของมหาวิทยาลัย</t>
  </si>
  <si>
    <t>35. โครงการเสริมสร้างภาพลักษณ์มหาวิทยาลัย</t>
  </si>
  <si>
    <t>1) จำนวนช่องทางการประชาสัมพันธ์ข่าวสารมหาวิทยาลัยและหน่วยงาน</t>
  </si>
  <si>
    <t>1) ร้อยละความพึงพอใจของผู้รับบริการต่อการให้บริการของงานประชาสัมพันธ์เชิงรุก</t>
  </si>
  <si>
    <t>34.2 จัดกิจกรรมตามแผนการตลาด แผนการโฆษณาประชาสัมพันธ์เชิงรุก</t>
  </si>
  <si>
    <t>1) จำนวนโครงการ/กิจกรรมการจัดทำแผนการตลาด แผนการโฆษณาประชาสัมพันธ์เชิงรุก</t>
  </si>
  <si>
    <t>1) ร้อยละของการรับรู้ข่าวสารมหาวิทยาลัยของกลุ่มเป้าเพิ่มมากขึ้น</t>
  </si>
  <si>
    <t>34.1 ศึกษาการทำแผนการตลาด แผนการโฆษณาประชาสัมพันธ์เชิงรุก</t>
  </si>
  <si>
    <t>34. โครงการจัดทำแผนการตลาด แผนการโฆษณาประชาสัมพันธ์เชิงรุก</t>
  </si>
  <si>
    <t>1) จำนวนฐานข้อมูลเพื่อสนับสนุนการประกันคุณภาพการศึกษา การควบคุมภายในและการบริหารความเสี่ยง</t>
  </si>
  <si>
    <t>1) ผลการประเมินการประกันคุณภาพการศึกษา การควบคุมภายในและการบริหารความเสี่ยง เพิ่มมากขึ้น</t>
  </si>
  <si>
    <t>33.1 จัดกิจกรรม/แนวทางในการพัฒนา การประกันคุณภาพการศึกษา การควบคุมภายในและการบริหารความเสี่ยง</t>
  </si>
  <si>
    <t>33. โครงการพัฒนาการประกันคุณภาพการศึกษา การควบคุมภายในและการบริหารความเสี่ยง</t>
  </si>
  <si>
    <t>3) จำนวนคู่มือการปฏิบัติงาน และการให้บริการ</t>
  </si>
  <si>
    <t>2) จำนวนระเบียบ/ข้อบังคับ/ข้อกำหนด/กฎเกณฑ์ต่าง ๆ ในการบริหารงานของมหาวิทยาลัยที่ได้ดำเนินการปรับปรุง/ยกร่าง</t>
  </si>
  <si>
    <t>1) จำนวนโครงสร้างและระบบการบริหารงานของหน่วยงาน และระบบงานที่ได้รับการพัฒนาปรับปรุงหรือยกร่าง</t>
  </si>
  <si>
    <t>1) ร้อยละความพึงพอใจเฉลี่ยของบุคลากรต่อการบริหารงานของมหาวิทยาลัย</t>
  </si>
  <si>
    <t>32.1 ปรับปรุงแก้ไข ระเบียบ/ข้อบังคับ/ข้อกำหนด/กฎเกณฑ์ของการบริหารงานของมหาวิทยาลัย</t>
  </si>
  <si>
    <t>32. โครงการปรับปรุงแก้ไข ระเบียบ/ข้อบังคับ/ข้อกำหนด/กฎเกณฑ์ต่าง ๆ ให้การบริหารงานของมหาวิทยาลัยเป็นไปอย่างคล่องตัว โปร่งใส ตรวจสอบได้</t>
  </si>
  <si>
    <t>2) จำนวนผู้บริหารที่ได้รับการพัฒนาศักยภาพผู้บริหาร</t>
  </si>
  <si>
    <t>1) จำนวนโครงการ/กิจกรรมพัฒนาศักยภาพผู้บริหาร</t>
  </si>
  <si>
    <t>1) ร้อยละความพึงพอใจเฉลี่ยของผู้บริการต่อโครงการ/กิจกรรมพัฒนาศักยภาพผู้บริหาร</t>
  </si>
  <si>
    <t>31.1 จัดกิจกรรม/แนวทางในการพัฒนาศักยภาพผู้บริหารทุกระดับ</t>
  </si>
  <si>
    <t>31. โครงการพัฒนาศักยภาพผู้บริหารทุกระดับ</t>
  </si>
  <si>
    <t>2) จำนวนอาจารย์และบุคลากรสายสนับสนุนที่ได้รับการสนับสนุนจากกองทุนพัฒนาบุคลากร</t>
  </si>
  <si>
    <t>1) จำนวนระเบียบ ข้อบังคับ ในการจัดตั้งกองทุนพัฒนาบุคลากร</t>
  </si>
  <si>
    <t>1) ร้อยละความพึงพอใจเฉลี่ยของบุคลากรต่อการจัดตั้งกองทุนพัฒนาบุคลากร</t>
  </si>
  <si>
    <t>30.1 ศึกษาระเบียบ ข้อบังคับ ใในการจัดตั้งกองทุนพัฒนาบุคลากร</t>
  </si>
  <si>
    <t>30. โครงการจัดตั้งกองทุนพัฒนาบุคลากร</t>
  </si>
  <si>
    <t>2) จำนวนอาจารย์และบุคลากรสายสนับสนุนที่ได้รับสวัสดิการ</t>
  </si>
  <si>
    <t>1) จำนวนระเบียบ ข้อบังคับ ในการจัดสวัสดิการให้แก่อาจารย์และบุคลากรสายสนับสนุน</t>
  </si>
  <si>
    <t>29.1 ศึกษาระเบียบ ข้อบังคับ ในการจัดสวัสดิการให้แก่อาจารย์และบุคลากรสายสนับสนุน</t>
  </si>
  <si>
    <t>29. โครงการจัดสวัสดิการให้แก่อาจารย์และบุคลากรสายสนับสนุน</t>
  </si>
  <si>
    <t>3) จำนวนของบุคลากรสายสนับสนุนที่ได้รับดำรงตำแหน่งทางวิชาการสูงขึ้น</t>
  </si>
  <si>
    <t>2) จำนวนบุคลากรสายสนับสนุนที่ได้รับการพัฒนาการจัดทำผลงานเพื่อความก้าวหน้าในสายงานอาชีพ</t>
  </si>
  <si>
    <t>2) ร้อยละความพึงพอใจของบุคลากรสายสนับสนุนต่อประโยชน์ที่ได้รับจากการพัฒนาบุคลากรสายสนับสนุนในการจัดทำผลงานเพื่อความก้าวหน้าในสายงานอาชีพ</t>
  </si>
  <si>
    <t>1) จำนวนโครงการ/กิจกรรมพัฒนาบุคลากรสายสนับสนุนในการจัดทำผลงานเพื่อความก้าวหน้าในสายงานอาชีพ</t>
  </si>
  <si>
    <t>1) ร้อยละของบุคลากรสายสนับสนุนที่จัดทำผลงานเพื่อความก้าวหน้าในสายงานอาชีพ</t>
  </si>
  <si>
    <t>28.1 จัดกิจกรรม/แผนการพัฒนาบุคลากรสายสนับสนุนในการการจัดทำผลงานเพื่อความก้าวหน้าในสายงานอาชีพ</t>
  </si>
  <si>
    <t>28. โครงการพัฒนาบุคลากรสายสนับสนุนในการจัดทำผลงานเพื่อความก้าวหน้าในสายงานอาชีพ</t>
  </si>
  <si>
    <t>3) จำนวนบุคลากรสายสนับสนุนที่ได้รับการพัฒนาทักษะทางด้านภาษาอังกฤษ</t>
  </si>
  <si>
    <t>2) จำนวนบุคลากรสายสนับสนุนที่ได้รับการพัฒนาทักษะทางด้านการปฏิบัติงาน</t>
  </si>
  <si>
    <t>2) ร้อยละความพึงพอใจของบุคลากรสายสนับสนุนต่อประโยชน์ที่ได้รับจากการพัฒนาศักยภาพของบุคลากรสายสนับสนุน</t>
  </si>
  <si>
    <t>1) จำนวนโครงการ/กิจกรรมพัฒนาศักยภาพของบุคลากรสายสนับสนุนทางด้านการปฏิบัติงานและภาษาอังกฤษ</t>
  </si>
  <si>
    <t>1) ร้อยละของบุคลากรสายสนับสนุนที่ได้รับจากการพัฒนาศักยภาพด้านการปฏิบัติงานและภาษาอังกฤษ</t>
  </si>
  <si>
    <t>27.1 จัดกิจกรรม/แนวทางในการพัฒนาบุคลากรสายสนับสนุนทางด้านการปฏิบัติงานและภาษาอังกฤษ</t>
  </si>
  <si>
    <t>27. โครงการพัฒนาศักยภาพของบุคลากรสายสนับสนุนทางด้านการปฏิบัติงานและภาษาอังกฤษ</t>
  </si>
  <si>
    <t>3) จำนวนอาจารย์ที่ได้รับการพัฒนาทักษะทางด้านภาษาอังกฤษ</t>
  </si>
  <si>
    <t>2) จำนวนอาจารย์ที่ได้รับการพัฒนาทักษะทางด้านวิชาการ วิชาชีพ</t>
  </si>
  <si>
    <t>2) ร้อยละความพึงพอใจของอาจารย์ต่อประโยชน์ที่ได้รับจากการพัฒนาศักยภาพของอาจารย์</t>
  </si>
  <si>
    <t>1) จำนวนโครงการ/กิจกรรมพัฒนาศักยภาพของอาจารย์ทางด้านวิชาการ วิชาชีพ และภาษาอังกฤษ</t>
  </si>
  <si>
    <t>1) ร้อยละของอาจารย์ที่ได้รับจากการพัฒนาศักยภาพด้านวิชาการและภาษาอังกฤษ</t>
  </si>
  <si>
    <t>26.1 จัดกิจกรรม/แนวทางในการพัฒนาอาจารย์ทางด้านวิชาการ วิชาชีพ และภาษาอังกฤษ</t>
  </si>
  <si>
    <t>26. โครงการพัฒนาศักยภาพของอาจารย์ทางด้านวิชาการ วิชาชีพ และภาษาอังกฤษ</t>
  </si>
  <si>
    <t>1) จำนวนนักศึกษาที่ได้รับการพัฒนา</t>
  </si>
  <si>
    <t>1) ร้อยละความพึงพอใจของนักศึกษาต่อประโยชน์ที่ได้รับจากการพัฒนานักศึกษา</t>
  </si>
  <si>
    <t>25.2 จัดกิจกรรมส่งเสริมให้นักศึกษาให้มีคุณลักษณะที่พึงประสงค์</t>
  </si>
  <si>
    <t>1) จำนวนโครงการ/กิจกรรมส่งเสริมการจัดกิจกรรมนักศึกษาแบบรอบด้านเพื่อให้นักศึกษามีคุณลักษณะที่พึงประสงค์</t>
  </si>
  <si>
    <t>1) ร้อยละความพึงพอใจของนักศึกษาต่อกระบวนการพัฒนานักศึกษามีคุณลักษณะที่พึงประสงค์</t>
  </si>
  <si>
    <t>25.1 จัดทำแนวทางในการพัฒนานักศึกษาให้มีคุณลักษณะที่พึงประสงค์</t>
  </si>
  <si>
    <t>25. โครงการพัฒนานักศึกษาให้มีคุณลักษณะที่พึงประสงค์</t>
  </si>
  <si>
    <t>2) ร้อยละความพึงพอใจของผู้เข้าร่วมโครงการ/กิจกรรมที่มีการบูรณาการการทำนุบำรุงศิลปวัฒนธรรมกับการเรียนการสอน</t>
  </si>
  <si>
    <t>1) จำนวนผู้โครงการการทำนุบำรุงศิลปวัฒนธรรมที่มีการบูรณาการกับการเรียนการสอน การวิจัย หรือการบริการวิชาการ</t>
  </si>
  <si>
    <t>1) ร้อยละของโครงการการทำนุบำรุงศิลปวัฒนธรรมที่มี   การบูรณาการกับการเรียนการสอน การวิจัย หรือการบริการวิชาการ</t>
  </si>
  <si>
    <t>24.1 การบูรณาการการทำนุบำรุงศิลปวัฒนธรรมกับการเรียนการสอน</t>
  </si>
  <si>
    <t>24. โครงการบูรณาการศิลปวัฒนธรรมและภูมิปัญญาท้องถิ่นกับการเรียนการสอน การวิจัย หรือการบริการวิชาการ</t>
  </si>
  <si>
    <t>4) จำนวนกิจกรรมที่มีการเผยแพร่ด้านศิลปะ วัฒนธรรม และสิ่งแวดล้อม</t>
  </si>
  <si>
    <t>3) ร้อยละความพึงพอใจของผู้เข้าร่วมโครงการ/กิจกรรมด้านทำนุบำรุงศิลปวัฒนธรรม ภูมิปัญญาท้องถิ่น และสิ่งแวดล้อม</t>
  </si>
  <si>
    <t>2)จำนวนผู้เข้าร่วมโครงการ/กิจกรรมด้านทำนุบำรุงศิลปวัฒนธรรม ภูมิปัญญาท้องถิ่น และสิ่งแวดล้อม</t>
  </si>
  <si>
    <t>1) จำนวนโครงการ/กิจกรรมทำนุบำรุงศิลปวัฒนธรรม ภูมิปัญญาท้องถิ่น และสิ่งแวดล้อม</t>
  </si>
  <si>
    <t>1) ร้อยละความพึงพอใจของผู้เข้าร่วมโครงการต่อประโยชน์ของการทำนุบำรุงศิลปวัฒนธรรม ภูมิปัญญาท้องถิ่น และสิ่งแวดล้อม</t>
  </si>
  <si>
    <t>23.1 จัดกิจกรรมและเผยแพร่การทำนุบำรุงศิลปวัฒนธรรม ภูมิปัญญาท้องถิ่น และสิ่งแวดล้อม</t>
  </si>
  <si>
    <t>23. โครงการทำนุบำรุงศิลปวัฒนธรรม ภูมิปัญญาท้องถิ่น และสิ่งแวดล้อม</t>
  </si>
  <si>
    <t>1) จำนวนกิจกรรมที่ดำเนินการ ณ ลานวัฒนธรรมราชมงคลสุวรรณภูมิและ Night Market ณ ศูนย์วาสุกรี</t>
  </si>
  <si>
    <t>1) ร้อยละของจำนวนผู้เข้าร่วมโครงการ/กิจกรรมที่ดำเนินการ ณ ลานวัฒนธรรมราชมงคลสุวรรณภูมิและ Night Market      ณ ศูนย์วาสุกรี</t>
  </si>
  <si>
    <t>22.1 จัดตั้งลานวัฒนธรรมราชมงคลสุวรรณภูมิและ Night Market ณ ศูนย์วาสุกรีที่มีส่วนร่วมกับชุมชน</t>
  </si>
  <si>
    <t>22. โครงการจัดตั้งลานวัฒนธรรมราชมงคลสุวรรณภูมิและ Night Market ณ ศูนย์วาสุกรี</t>
  </si>
  <si>
    <t>3) จำนวนผู้เข้าเยี่ยมชมศูนย์และแหล่งเรียนรู้ทางด้านศิลปะ วัฒนธรรม และสิ่งแวดล้อม</t>
  </si>
  <si>
    <t>2) จำนวนกิจกรรมที่มีการเผยแพร่ด้านศิลปะ วัฒนธรรม และสิ่งแวดล้อม</t>
  </si>
  <si>
    <t>2) ร้อยละความพึงพอใจของผู้เข้าร่วมศูนย์และแหล่งเรียนรู้ทางด้านศิลปะ วัฒนธรรม และสิ่งแวดล้อม</t>
  </si>
  <si>
    <t>1) จำนวนศูนย์และแหล่งเรียนรู้ทางด้านศิลปะ วัฒนธรรม และสิ่งแวดล้อม</t>
  </si>
  <si>
    <t>1) ร้อยละของผู้เข้าร่วมโครงการ/กิจกรรม มีความรู้ความเข้าใจด้านศิลปะ วัฒนธรรม และสิ่งแวดล้อม</t>
  </si>
  <si>
    <t>21.1 ศูนย์และแหล่งเรียนรู้ทางด้านศิลปะ วัฒนธรรม และสิ่งแวดล้อม</t>
  </si>
  <si>
    <t>21. โครงการจัดตั้งศูนย์และแหล่งเรียนรู้ทางด้านศิลปะ วัฒนธรรม และสิ่งแวดล้อม</t>
  </si>
  <si>
    <t>4) จำนวนกิจกรรมการบริการวิชาการที่สร้างรายได้</t>
  </si>
  <si>
    <t>3) จำนวนผู้รับบริการจากศูนย์การเรียนรู้และปฏิบัติการภาคสนาม</t>
  </si>
  <si>
    <t>2) จำนวนศูนย์การเรียนรู้และปฏิบัติการภาคสนาม</t>
  </si>
  <si>
    <t>1) จำนวนระเบียบ ข้อบังคับ ในการบริหารจัดการการให้บริการทางวิชาการให้เอื้ออำนวยต่อการสร้างรายได้</t>
  </si>
  <si>
    <t>1) รายได้จากการบริการวิชาการในรอบ 1 ปี</t>
  </si>
  <si>
    <t>20.1 จัดฝึกอบรมศูนย์การเรียนรู้และปฏิบัติการภาคสนาม</t>
  </si>
  <si>
    <t xml:space="preserve"> 20.โครงการจัดตั้งศูนย์การเรียนรู้และปฏิบัติการภาคสนามและตลาดราชมงคล</t>
  </si>
  <si>
    <t>4) จำนวนโครงการ/กิจกรรมการบริการวิชาการเพื่อยกระดับคุณภาพชีวิต ชุมชน สังคม ด้วยวิชาชีพและเทคโนโลยีที่มีการบูรณาการกับการจัดการเรียนการสอนและ/หรืองานวิจัย</t>
  </si>
  <si>
    <t>3) ร้อยละความพึงพอใจของผู้รับบริการต่อประโยชน์ที่ได้รับจากการบริการวิชาการ</t>
  </si>
  <si>
    <t>3) จำนวนผู้รับบริการจากโครงการ/กิจกรรมการบริการวิชาการเพื่อยกระดับคุณภาพชีวิต ชุมชน สังคม ด้วยวิชาชีพและเทคโนโลยี</t>
  </si>
  <si>
    <t>2) ร้อยละของผู้เข้ารับบริการวิชาการสามารถนำไปใช้ประโยชน์และมีคุณภาพชีวิตที่ดีขึ้น</t>
  </si>
  <si>
    <t>2) ร้อยละความพึงพอใจของผู้รับบริการต่อกระบวนการบริการวิชาการแก่สังคม</t>
  </si>
  <si>
    <t>1) จำนวนโครงการ/กิจกรรมการบริการวิชาการเพื่อยกระดับคุณภาพชีวิต ชุมชน สังคม ด้วยวิชาชีพและเทคโนโลยี</t>
  </si>
  <si>
    <t xml:space="preserve">1) จำนวนชุมชน หมู่บ้านหรือองค์กรภายนอกที่มีความร่วมมือทางวิชาการหรือส่งเสริมความเข้มแข็ง </t>
  </si>
  <si>
    <t>19.1 จัดอบรมให้ความรู้เพื่อยกระดับคุณภาพชีวิต ชุมชน สังคม ด้วยวิชาชีพและเทคโนโลยี</t>
  </si>
  <si>
    <t>19. โครงการยกระดับคุณภาพชีวิต ชุมชน สังคม ด้วยวิชาชีพและเทคโนโลยี</t>
  </si>
  <si>
    <t>3) ร้อยละความพึงพอใจของผู้รับบริการต่อกระบวนการบริการวิชาการแก่สังคม</t>
  </si>
  <si>
    <t>3) จำนวนโครงการ/กิจกรรมการบริการวิชาการที่มีการบูรณาการกับการจัดการเรียนการสอนและ/หรืองานวิจัย</t>
  </si>
  <si>
    <t>2) จำนวนผู้รับบริการจากโครงการ/กิจกรรมการบริการวิชาการ</t>
  </si>
  <si>
    <t>2) ร้อยละความพึงพอใจของผู้รับบริการต่อประโยชน์ที่ได้รับจากการบริการวิชาการ</t>
  </si>
  <si>
    <t>1) จำนวนโครงการ/กิจกรรมการบริการวิชาการ</t>
  </si>
  <si>
    <t>1) ร้อยละของผู้เข้ารับบริการวิชาการสามารถนำไปใช้ประโยชน์</t>
  </si>
  <si>
    <t>18.2 ฝึกอบรมและให้บริการวิชาการ</t>
  </si>
  <si>
    <t>1) จำนวนเครือข่ายความร่วมมือด้านการบริการวิชาการ</t>
  </si>
  <si>
    <t>1) ร้อยละของเครือข่ายความร่วมมือที่ได้ดำเนินการตามกรอบความร่วมมือด้านการบริการวิชาการ</t>
  </si>
  <si>
    <t>18.1 สร้างเครือข่ายความร่วมมือและดำเนินการตามความร่วมมือทางบริการวิชาการ</t>
  </si>
  <si>
    <t>18. โครงการสร้างเครือข่ายความร่วมมือเพื่อจัดบริการทางวิชาการ</t>
  </si>
  <si>
    <t>3) จำนวนบุคลากรที่เข้าร่วมประชุมวิชาการ</t>
  </si>
  <si>
    <t>2) จำนวนบุคลากรที่นำเสนอผลงานวิจัย</t>
  </si>
  <si>
    <t>1) จำนวนครั้งในการจัดประชุมวิชาการ</t>
  </si>
  <si>
    <t>1) ร้อยละของบุคลากรสายวิชาการที่เข้าร่วมประชุมวิชาการระดับชาติ /นานาชาติ</t>
  </si>
  <si>
    <t>17.1 จัดกิจกรรมประชุมวิชาการ</t>
  </si>
  <si>
    <t>17. โครงการประชุมวิชาการระดับชาติ /นานาชาติ</t>
  </si>
  <si>
    <t>1) จำนวนเครือข่ายความร่วมมือเพื่อเพื่อนำผลงานวิจัย/งานสร้างสรรค์    ไปเผยแพร่/ใช้ประโยชน์</t>
  </si>
  <si>
    <t>1) จำนวนผลงานวิจัย/งานสร้างสรรค์ที่ตีพิมพ์/เผยแพร่/นำไปใช้ประโยชน์</t>
  </si>
  <si>
    <t>16.1 สร้างเครือข่ายความร่วมมือและดำเนินการตามความร่วมมือกับสถาบันการศึกษาและหรือสถานประกอบการพื่อนำผลงานวิจัย/งานสร้างสรรค์ไปเผยแพร่/ใช้ประโยชน์</t>
  </si>
  <si>
    <t>16. โครงการสร้างเครือข่ายความร่วมมือเพื่อนำผลงานวิจัย/งานสร้างสรรค์ไปเผยแพร่/ใช้ประโยชน์</t>
  </si>
  <si>
    <t>1) จำนวนเครือข่ายความร่วมมือเพื่อทำวิจัยเชิงบูรณาการ</t>
  </si>
  <si>
    <t>1) จำนวนงานวิจัยเชิงบูรณาการ</t>
  </si>
  <si>
    <t>15.1 สร้างเครือข่ายความร่วมมือและดำเนินการตามความร่วมมือกับสถาบันการศึกษาและหรือสถานประกอบการ เพื่อทำวิจัยเชิงบูรณาการ</t>
  </si>
  <si>
    <t>15. โครงการสร้างเครือข่ายความร่วมมือเพื่อทำวิจัยเชิงบูรณาการ</t>
  </si>
  <si>
    <t>1) จำนวนฐานข้อมูลงานวิจัย</t>
  </si>
  <si>
    <t>1) ร้อยละความพึงพอใจของผู้ใช้งานระบบเทคโนโลยีสารสนเทศเพื่อการวิจัย</t>
  </si>
  <si>
    <t>14.1 ศึกษาแนวทางในการพัฒนาระบบฐานข้อมูลงานวิจัยมหาวิทยาลัย</t>
  </si>
  <si>
    <t>14. โครงการพัฒนาระบบฐานข้อมูลงานวิจัยมหาวิทยาลัย</t>
  </si>
  <si>
    <t>1) จำนวนบุคลากรที่ได้รับการพัฒนา</t>
  </si>
  <si>
    <t>1) ร้อยละของบุคลากรที่ได้รับการพัฒนาสามารถเสนอขอโครงการวิจัย/นำผลงานวิจัยไปตีพิมพ์/เผยแพร่/นำไปใช้ประโยชน์ ภายในระยะเวลา 1 ปี</t>
  </si>
  <si>
    <t>13.1 จัดกิจกรรม/แนวทางในการพัฒนาศักยภาพนักวิจัย</t>
  </si>
  <si>
    <t>13.โครงการพัฒนาศักยภาพนักวิจัย</t>
  </si>
  <si>
    <t>2) จำนวนบุคลากรที่ได้รับการพัฒนา</t>
  </si>
  <si>
    <t>1) จำนวน โครงการ/กิจกรรมพัฒนานักวิจัยรุ่นใหม่ โดยมีระบบพี่เลี้ยง (Mentor)</t>
  </si>
  <si>
    <t>1) ร้อยละของบุคลากรที่ได้รับการพัฒนาสามารถเสนอขอโครงการวิจัยภายในระยะเวลา 1 ปี</t>
  </si>
  <si>
    <t>12.1 จัดกิจกรรม/แนวทางในการพัฒนานักวิจัยรุ่นใหม่โดยมีระบบพี่เลี้ยง (Mentor)</t>
  </si>
  <si>
    <t>12. โครงการพัฒนานักวิจัยรุ่นใหม่ โดยมีระบบพี่เลี้ยง (Mentor)</t>
  </si>
  <si>
    <t>4) จำนวนสื่อการเรียนการสอน</t>
  </si>
  <si>
    <t>3) ร้อยละความพึงพอใจของนักศึกษาต่อผู้สอน</t>
  </si>
  <si>
    <t>11.3 จัดหา/ผลิตสื่อการเรียนการสอน</t>
  </si>
  <si>
    <t>3) จำนวนรายการเครื่องมืออุปกรณ์ที่ได้รับการพัฒนา/จัดหาใหม่</t>
  </si>
  <si>
    <t>2) จำนวนห้องเรียน ห้องปฏิบัติการที่ได้รับการพัฒนา</t>
  </si>
  <si>
    <t>2) ร้อยละความพึงพอใจของนักศึกษาต่อสื่อการเรียนการสอน</t>
  </si>
  <si>
    <t>11.2 จัดหาเครื่องมืออุปกรณ์สำหรับห้องเรียนห้องปฏิบัติการ</t>
  </si>
  <si>
    <t>1) มาตรฐานห้องเรียน ห้องปฏิบัติการ</t>
  </si>
  <si>
    <t>1) ร้อยละความพึงพอใจของนักศึกษาต่อสภาพห้องเรียนห้องปฏิบัติการ</t>
  </si>
  <si>
    <t>11.1 จัดทำมาตรฐานห้องเรียน ห้องปฏิบัติการ</t>
  </si>
  <si>
    <t xml:space="preserve">11. โครงการพัฒนาห้องเรียน ห้องปฏิบัติการ และสื่อการเรียนการสอนให้ทันสมัย </t>
  </si>
  <si>
    <t>3) จำนวนนักศึกษาใหม่หลักสูตรฐานสมรรถนะ หลักสูตรบัณฑิตศึกษา หลักสูตรภาคภาษาอังกฤษ</t>
  </si>
  <si>
    <t>10.3 จัดการเรียนการสอนของหลักสูตรฐานสมรรถนะ บัณฑิตศึกษา หลักสูตรภาคภาษาอังกฤษ</t>
  </si>
  <si>
    <t>2) จำนวนหลักสูตรฐานสมรรถนะ หลักสูตรบัณฑิตศึกษา หลักสูตรภาคภาษาอังกฤษ</t>
  </si>
  <si>
    <t>10.2 จัดทำหลักสูตรและเตรียมความพร้อมฯ</t>
  </si>
  <si>
    <t>1) รายงานผลการศึกษาความเป็นไปได้ของการจัดการเรียนการสอนหลักสูตรฐานสมรรถนะ บัณฑิตศึกษา หลักสูตรภาคภาษาอังกฤษ</t>
  </si>
  <si>
    <t>1) ร้อยละของนักศึกษาโรงเรียนเตรียมวิชาชีพที่รับเข้าใหม่  เทียบกับแผนการรับนักศึกษา</t>
  </si>
  <si>
    <t>10.1 ศึกษาความเป็นไปได้ของการจัดการเรียนการสอนหลักสูตรฐานสมรรถนะ บัณฑิตศึกษา หลักสูตรภาคภาษาอังกฤษ</t>
  </si>
  <si>
    <t xml:space="preserve">10. โครงการพัฒนาหลักสูตร (หลักสูตรฐานสมรรถนะ บัณฑิตศึกษา หลักสูตรภาคภาษาอังกฤษ              (English Program) </t>
  </si>
  <si>
    <t>3) จำนวนอาจารย์ผู้รับทุนการศึกษา</t>
  </si>
  <si>
    <t>2) จำนวนอาจารย์สำเร็จการศึกษา</t>
  </si>
  <si>
    <t>1) จำนวนอาจารย์ที่ไปศึกษาต่อ</t>
  </si>
  <si>
    <t>1) ร้อยละของอาจารย์ที่มีคุณวุฒิปริญญาเอก</t>
  </si>
  <si>
    <t>9.2 จัดกิจกรรม/มาตรการในการพัฒนาอาจารย์ให้มีคุณวุฒิสูงขึ้น</t>
  </si>
  <si>
    <t>3) จำนวนอาจารย์ที่ได้รับการกำหนดตำแหน่งทางวิชาการสูงขึ้น</t>
  </si>
  <si>
    <t>2) จำนวนอาจารย์ที่ได้รับการพัฒนาเพื่อให้ดำรงตำแหน่งทางวิชาการสูงขึ้น</t>
  </si>
  <si>
    <t>1) จำนวนโครงการ/กิจกรรมพัฒนาอาจารย์ให้มีตำแหน่งทางวิชาการ</t>
  </si>
  <si>
    <t>1) ร้อยละของอาจารย์ที่ดำรงตำแหน่งตั้งแต่ระดับผู้ช่วยศาสตราจารย์ขึ้นไป</t>
  </si>
  <si>
    <t>9.1 จัดกิจกรรม/มาตรการในการพัฒนาอาจารย์ให้มีตำแหน่งทางวิชาการสูงขึ้น</t>
  </si>
  <si>
    <t>9. โครงการพัฒนาอาจารย์ให้มีตำแหน่งทางวิชาการและคุณวุฒิทางการศึกษาที่สูงขึ้น</t>
  </si>
  <si>
    <t>2) จำนวนอาจารย์ผู้มีประสบการณ์ทางวิชาชีพจากสถานประกอบการ</t>
  </si>
  <si>
    <t>1) ระเบียบหลักเกณฑ์การสรรหาและค่าตอบแทนอาจารย์ผู้มีประสบการณ์ทางวิชาชีพจากสถานประกอบการ</t>
  </si>
  <si>
    <t>1) ระดับความสำเร็จของการสรรหาอาจารย์ผู้มีประสบการณ์ทางวิชาชีพจากสถานประกอบการ</t>
  </si>
  <si>
    <t>8.1 จัดทำระเบียบหลักเกณฑ์การสรรหาและค่าตอบแทนอาจารย์ผู้มีประสบการณ์ทางวิชาชีพจากสถานประกอบการ</t>
  </si>
  <si>
    <t>8. โครงการสรรหาอาจารย์ผู้มีประสบการณ์ทางวิชาชีพจากสถานประกอบการ</t>
  </si>
  <si>
    <t>3) จำนวนอาจารย์ที่ได้รับการพัฒนาศักยภาพอาจารย์ด้านวิชาชีพ</t>
  </si>
  <si>
    <t>2) จำนวนกิจกรรมที่ได้ดำเนินการตามความร่วมมือกับสถาบัน การศึกษา/สถานประกอบการทั้งในประเทศหรือต่างประเทศเพื่อพัฒนาศักยภาพอาจารย์ด้านวิชาชีพ</t>
  </si>
  <si>
    <t>1) จำนวนเครือข่ายความร่วมมือกับสถาบัน การศึกษา/สถานประกอบการทั้งในประเทศหรือต่างประเทศเพื่อพัฒนาศักยภาพอาจารย์ด้านวิชาชีพ</t>
  </si>
  <si>
    <t>1) ร้อยละความพึงพอใจของผู้เข้าร่วมโครงการ/กิจกรรมตามความร่วมมือกับสถาบัน การศึกษา/สถานประกอบการทั้งในประเทศหรือต่างประเทศเพื่อพัฒนาศักยภาพอาจารย์ด้านวิชาชีพ</t>
  </si>
  <si>
    <t>7.1 สร้างเครือข่ายความร่วมมือและดำเนินการตามความร่วมมือกับสถาบัน การศึกษา/สถานประกอบการทั้งในประเทศหรือต่างประเทศเพื่อพัฒนาศักยภาพอาจารย์ด้านวิชาชีพ</t>
  </si>
  <si>
    <t xml:space="preserve">7. โครงการสร้างความร่วมมือกับสถาบัน การศึกษา/สถานประกอบการทั้งในประเทศหรือต่างประเทศเพื่อพัฒนาศักยภาพอาจารย์ด้านวิชาชีพ </t>
  </si>
  <si>
    <t>3) จำนวนนักศึกษาที่ได้รับการพัฒนาสมรรถนะทางวิชาชีพ</t>
  </si>
  <si>
    <t xml:space="preserve">2) จำนวนกิจกรรมที่ได้ดำเนินการตามความร่วมมือกับสถาบันการศึกษาและหรือสถานประกอบการ เพื่อพัฒนาสมรรถนะทางวิชาชีพแก่นักศึกษา </t>
  </si>
  <si>
    <t xml:space="preserve">1) จำนวนเครือข่ายความร่วมมือกับสถาบันการศึกษาและหรือสถานประกอบการ เพื่อพัฒนาสมรรถนะทางวิชาชีพแก่นักศึกษา </t>
  </si>
  <si>
    <t xml:space="preserve">1) ร้อยละความพึงพอใจของผู้เข้าร่วมโครงการ/กิจกรรมตามความร่วมมือกับสถาบันการศึกษาและหรือสถานประกอบการ เพื่อพัฒนาสมรรถนะทางวิชาชีพแก่นักศึกษา </t>
  </si>
  <si>
    <t xml:space="preserve">6.1 สร้างเครือข่ายความร่วมมือและดำเนินการตามความร่วมมือกับสถาบันการศึกษาและหรือสถานประกอบการ เพื่อพัฒนาสมรรถนะทางวิชาชีพแก่นักศึกษา </t>
  </si>
  <si>
    <t>6.โครงการสร้างเครือข่าย   ความร่วมมือกับสถาบันการศึกษาและหรือสถานประกอบการ เพื่อพัฒนาสมรรถนะทางวิชาชีพแก่นักศึกษา</t>
  </si>
  <si>
    <t>2) จำนวนนักศึกษาที่ได้เข้าร่วมทดสอบความสามารถทางด้านภาษาอังกฤษ</t>
  </si>
  <si>
    <t>1) จำนวนสามารถทางด้านภาษาอังกฤษ ที่ได้จัดทำแนวทดสอบ</t>
  </si>
  <si>
    <t>1) ร้อยละของนักศึกษาสอบผ่านเกณฑ์ความสามารถทางด้านภาษาอังกฤษ</t>
  </si>
  <si>
    <t>5.1 พัฒนาแนวทาง และทดสอบความสามารถทางด้านภาษาอังกฤษ</t>
  </si>
  <si>
    <t>5. โครงการทดสอบความสามารถทางด้านภาษาอังกฤษ</t>
  </si>
  <si>
    <t>2) จำนวนนักศึกษาที่ได้เข้าร่วมทดสอบความสามารถทางด้าน IT</t>
  </si>
  <si>
    <t>1) จำนวนสามารถทางด้าน IT ที่ได้จัดทำแนวทดสอบ</t>
  </si>
  <si>
    <t>1) ร้อยละของนักศึกษาสอบผ่านเกณฑ์ความสามารถทางด้าน IT</t>
  </si>
  <si>
    <t>4.1 พัฒนาแนวทาง และทดสอบความสามารถทางด้าน IT</t>
  </si>
  <si>
    <t>4. โครงการทดสอบความสามารถทางด้าน IT</t>
  </si>
  <si>
    <t>2) จำนวนนักศึกษาที่ได้เข้าร่วมทดสอบสมรรถนะทางวิชาชีพ</t>
  </si>
  <si>
    <t>1) จำนวนสมรรถนะทางวิชาชีพที่ได้จัดทำแนวทดสอบ</t>
  </si>
  <si>
    <t>1) ร้อยละของนักศึกษาสอบผ่านเกณฑ์สมรรถนะทางด้านวิชาชีพ</t>
  </si>
  <si>
    <t>3.1 พัฒนาแนวทาง และทดสอบสมรรถนะทางวิชาชีพ</t>
  </si>
  <si>
    <t>3.โครงการทดสอบสมรรถนะทางวิชาชีพ</t>
  </si>
  <si>
    <t>4) จำนวนนักศึกษาที่ได้รับการพัฒนาทักษะทางด้านภาษาอังกฤษ</t>
  </si>
  <si>
    <t>3) จำนวนนักศึกษาที่ได้รับการพัฒนาทักษะทางด้าน IT</t>
  </si>
  <si>
    <t>2) จำนวนนักศึกษาที่ได้รับการพัฒนาทักษะทางด้านวิชาชีพ</t>
  </si>
  <si>
    <t xml:space="preserve">1) จำนวนโครงการ/กิจกรรมพัฒนาศักยภาพบัณฑิตนักปฏิบัติ </t>
  </si>
  <si>
    <t>1) ร้อยละความพึงพอใจของผู้เข้าร่วมโครงการ/กิจกรรมต่อประโยชน์ของการพัฒนาศักยภาพบัณฑิตนักปฏิบัติ            (สมรรถนะ IT ภาษาอังกฤษ)</t>
  </si>
  <si>
    <t>2.1 พัฒนาศักยภาพบัณฑิตนักปฏิบัติ (สมรรถนะ IT ภาษาอังกฤษ)</t>
  </si>
  <si>
    <t>2. โครงการพัฒนาศักยภาพบัณฑิตนักปฏิบัติ               (สมรรถนะ IT ภาษาอังกฤษ)</t>
  </si>
  <si>
    <t>3) จำนวนนักศึกษาโรงเรียนเตรียมวิชาชีพ</t>
  </si>
  <si>
    <t>1.3 จัดการเรียนการสอนของโรงเรียนเตรียมวิชาชีพ</t>
  </si>
  <si>
    <t>2) หลักสูตรของโรงเรียนเตรียมวิชาชีพ</t>
  </si>
  <si>
    <t>1.2 จัดทำหลักสูตรและเตรียมความพร้อมฯ</t>
  </si>
  <si>
    <t>1) รายงานผลการศึกษาความเป็นไปได้ของการจัดตั้งโรงเรียนเตรียมวิชาชีพ</t>
  </si>
  <si>
    <t>1) ร้อยละของนักศึกษาโรงเรียนเตรียมวิชาชีพที่รับเข้าใหม่     เทียบกับแผนการรับนักศึกษา</t>
  </si>
  <si>
    <t>1.1 ศึกษาความเป็นไปได้ของการจัดตั้งโรงเรียนเตรียมวิชาชีพ</t>
  </si>
  <si>
    <t>1. โครงการจัดตั้งโรงเรียนเตรียมวิชาชีพ</t>
  </si>
  <si>
    <t>ผลผลิต</t>
  </si>
  <si>
    <t>ผลลัพธ์</t>
  </si>
  <si>
    <t>ตัวชี้วัด</t>
  </si>
  <si>
    <t>กิจกรรม</t>
  </si>
  <si>
    <t>โครงการ</t>
  </si>
  <si>
    <t>ตัวอย่างกิจกรรม/เป้าหมายผลลัพธ์/ผลผลิตของโครงการหลัก</t>
  </si>
  <si>
    <t>ในกรณีมีการเบิกจ่ายค่าวิทยากรให้จัดทำตารางการประชุมสัมมนา การฝึกอบรม การฝึกอบรมเชิงปฏิบัติการ แนบเพื่อประกอบการพิจารณา</t>
  </si>
  <si>
    <t>ให้ระบุชื่อผู้รับผิดชอบโครงการ ตำแหน่ง สังกัด เบอร์โทรศัพท์</t>
  </si>
  <si>
    <t>19. ผู้รับผิดชอบโครงการ</t>
  </si>
  <si>
    <t>ให้ระบุปัญหาอุปสรรค/ข้อเสนอแนะ เพื่อป้องกันความเสี่ยงการดำเนินงานของโครงการ</t>
  </si>
  <si>
    <t>18. ปัญหาอุปสรรค/ข้อเสนอแนะ</t>
  </si>
  <si>
    <t>ให้ระบุความพร้อมของโครงการ ดังนี้ ดำเนินการได้ทันที อยู่ระหว่างเตรียมความพร้อม หรือยังไม่ได้ดำเนินการ ทั้งนี้ให้คำนึงถึงข้อกฎหมาย ระเบียบวิธีปฏิบัติ ที่เกี่ยวข้อง</t>
  </si>
  <si>
    <t>17. ความพร้อมของโครงการ</t>
  </si>
  <si>
    <t>ให้ระบุรายละเอียดงบประมาณจำแนกตามวงเงิน งบรายจ่าย และรายการค่าใช้จ่าย ทั้งนี้ให้สอดรับกับกิจกรรมของโครงการ และระเบียบการใช้จ่ายเงินงบประมาณ</t>
  </si>
  <si>
    <t>16.งบประมาณ</t>
  </si>
  <si>
    <t>ให้ระบุตัวชี้วัดความสำเร็จระดับผลลัพธ์ ผลผลิต และค่าเป้าหมายในแต่ละปีที่คาดว่าจะดำเนินการได้ตามแผน พร้อมแสดงผลงานสองปีที่ผ่านมา</t>
  </si>
  <si>
    <t>15. เป้าหมายของโครงการ</t>
  </si>
  <si>
    <t>ให้ระบุสถานที่ดำเนินงานของโครงการในปีที่ขอตั้งงบประมาณ</t>
  </si>
  <si>
    <t>14. สถานที่ดำเนินการ</t>
  </si>
  <si>
    <t xml:space="preserve">ให้ระบุระยะเวลาดำเนินโครงการ ในปีที่ขอตั้งงบประมาณ </t>
  </si>
  <si>
    <t>13. ระยะเวลาดำเนินการ</t>
  </si>
  <si>
    <t>ประโยชน์ที่ส่วนรวมจะได้รับจากการดำเนินโครงการ หรือเมื่อโครงการสิ้นสุด</t>
  </si>
  <si>
    <t>12. ประโยชน์ที่คาดว่าจะได้รับ</t>
  </si>
  <si>
    <t>ให้ระบุกิจกรรมที่จะดำเนินการ และช่วงเวลาในการดำเนินโครงการ</t>
  </si>
  <si>
    <t>11. กิจกรรมของโครงการ/ระยะเวลาดำเนินการ</t>
  </si>
  <si>
    <t>ให้ระบุลักษณะของกิจกรรมว่าเป็นกิจกรรมประเภทใด เช่น ประชุมสัมมนา ฝึกอบรมเชิงปฏิบัติการ จัดทำเอกสารเผยแพร่ ให้บริการ  เป็นต้น</t>
  </si>
  <si>
    <t>10. ลักษณะของกิจกรรม</t>
  </si>
  <si>
    <t>ให้ระบุผลประโยชน์หรือสภาพการที่ต้องการให้เกิดขึ้น เมื่องานได้ดำเนินการไปในช่วงระยะเวลาหนึ่ง หรือเมื่อโครงการแล้วสร็จ หรือได้ผลผลิตตามที่ต้องการ</t>
  </si>
  <si>
    <t>9. วัตถุประสงค์ของโครงการ</t>
  </si>
  <si>
    <t>ให้ระบุสาเหตุ ความจำเป็น สภาพปัญหา สถานการณ์ที่ทำให้เกิดโครงการหรือต้องสนับสนุนโครงการ</t>
  </si>
  <si>
    <t>8. หลักการและเหตุผล</t>
  </si>
  <si>
    <t>ให้ระบุชื่อผลผลิตตามที่กำหนด</t>
  </si>
  <si>
    <t>7. ผลผลิต</t>
  </si>
  <si>
    <t>ให้ระบุชื่อแผนงานตามที่กำหนด</t>
  </si>
  <si>
    <t>6. แผนงาน</t>
  </si>
  <si>
    <t>ให้ระบุชื่อกลยุทธ์ของมหาวิทยาลัย</t>
  </si>
  <si>
    <t>5. ความเชื่อมโยงกับกลยุทธ์</t>
  </si>
  <si>
    <t>ให้ระบุชื่อประเด็นยุทธศาสตร์ของมหาวิทยาลัย</t>
  </si>
  <si>
    <t>4. ความเชื่อมโยงกับประเด็นยุทธศาสตร์</t>
  </si>
  <si>
    <t>ให้ระบุชื่อพันธกิจของมหาวิทยาลัย</t>
  </si>
  <si>
    <t>3. เป็นภารกิจตามพันธกิจ</t>
  </si>
  <si>
    <t xml:space="preserve">ให้ระบุเป็นโครงการต่อเนื่อง โครงการใหม่ </t>
  </si>
  <si>
    <t>2. สถานภาพของโครงการ</t>
  </si>
  <si>
    <t>ให้ระบุชื่อโครงการตามที่กำหนด</t>
  </si>
  <si>
    <t>1. ชื่อโครงการ</t>
  </si>
  <si>
    <t>ให้ระบุชื่อหน่วยงานผู้จัดทำคำขอ</t>
  </si>
  <si>
    <t>หน่วยงาน</t>
  </si>
  <si>
    <t>แบบจัดทำคำเสนอของบประมาณรายจ่าย (งบแผ่นดิน) ประจำปีงบประมาณ พ.ศ. 2559 โครงการ</t>
  </si>
  <si>
    <t>ทั้งนี้ขอให้หน่วยงานจัดส่งแบบรูปรายการสิ่งก่อสร้าง BOQ. และการแบ่งงวดงานและงวดเงิน เพื่อประกอบการพิจารณา</t>
  </si>
  <si>
    <t>ให้ระบุชื่อคณะกรรมการผู้รับผิดชอบโครงการรายการสิ่งก่อสร้าง ตำแหน่ง สังกัด เบอร์โทรศัพท์</t>
  </si>
  <si>
    <t>คณะกรรมการผู้รับผิดชอบโครงการรายการสิ่งก่อสร้าง</t>
  </si>
  <si>
    <t>4. กรณีที่เป็นรายการก่อสร้างที่ทำการใหม่ ขอให้จัดทำข้อมูลเสนอคณะกรรมการนโยบาพลังงานแห่งชาติ (กพช.) เพื่อตรวจแบบประเมิน ระบุสถานะของการตรวจประเมิน ได้แก่ ยังไม่ได้ดำเนินการเสนอ กพช./อยู่ระหว่างดำเนินการเสนอกพช. ตรวจประเมิน/กพช.ตรวจประเมินแล้ว</t>
  </si>
  <si>
    <t>3. ให้ระบุสถานะของการแบ่งงวดงานและงวดเงินในการก่อสร้าง ได้แก่ ดำเนินการเสร็จสิ้นแล้ว/อยู่ระหว่างดำเนินการ/ยังไม่ได้ดำเนินการ/คาดว่าจะแล้วเสร็จประมาณเดือน.....พ.ศ......</t>
  </si>
  <si>
    <t>2. ให้ระบุสถานะของแบบประมาณราคากลาง ได้แก่ ดำเนินการเสร็จสิ้นแล้ว/อยู่ระหว่างดำเนินการ/ยังไม่ได้ดำเนินการ/คาดว่าจะแล้วเสร็จประมาณเดือน.....พ.ศ......</t>
  </si>
  <si>
    <t>1. ให้ระบุสถานะของแบบรูปรายการ ได้แก่ ดำเนินการเสร็จสิ้นแล้ว/อยู่ระหว่างดำเนินการ/      ยังไม่ได้ดำเนินการและคาดว่าจะแล้วเสร็จประมาณเดือน.....พ.ศ......</t>
  </si>
  <si>
    <t>ความพร้อมในการดำเนินการ</t>
  </si>
  <si>
    <t xml:space="preserve">ให้ระบุเดือน/ปีที่คาดว่าจะก่อหนี้ผูกพัน   </t>
  </si>
  <si>
    <t>แผนการจัดจ้าง</t>
  </si>
  <si>
    <t>ให้ระบุศูนย์พื้นที่</t>
  </si>
  <si>
    <t>สถานที่ก่อสร้าง</t>
  </si>
  <si>
    <t>ให้ระบุจำนวนห้องประเภทต่าง ๆ พร้อมพื้นที่</t>
  </si>
  <si>
    <t>การใช้ประโยชน์อาคาร</t>
  </si>
  <si>
    <t>ในกรณีที่เป็นรายการสิ่งก่อสร้างใหม่ปีเดียว ให้ระบุวงเงินที่เสนอขอในปีงบประมาณ พ.ศ.2559</t>
  </si>
  <si>
    <t>ในกรณีที่เป็นรายการสิ่งก่อสร้างผูกพันใหม่ ให้ระบุวงเงินที่เสนอขอในปีงบประมาณ พ.ศ.2559 และงบประมาณในปีถัดไปจนครบระยะเวลาการก่อสร้าง</t>
  </si>
  <si>
    <t>ในกรณีที่เป็นรายการสิ่งก่อสร้างผูกพันเดิม ให้ระบุปี/วงเงินที่เคยได้รับจัดสรร พร้อมทั้งวงเงิน      ที่เสนอขอในปีงบประมาณ พ.ศ.2559 และงบประมาณในปีถัดไปจนครบระยะเวลาการก่อสร้าง</t>
  </si>
  <si>
    <t>งบประมาณ</t>
  </si>
  <si>
    <t>ให้ระบุ เดือนปีที่คาดว่าจะเริ่มก่อสร้างและคาดว่าจะแล้วเสร็จ พร้อมระบุระยะเวลาการก่อสร้าง เป็นจำนวนวัน</t>
  </si>
  <si>
    <t>ระยะเวลาของการก่อสร้าง</t>
  </si>
  <si>
    <t>ให้ระบุว่าเป็นรายการสิ่งก่อสร้างผูกพันเดิม สิ่งก่อสร้างผูกพันใหม่ สิ่งก่อสร้างใหม่ปีเดียว เป็นต้น</t>
  </si>
  <si>
    <t>ประเภทของการก่อสร้าง</t>
  </si>
  <si>
    <t>ให้ระบุพื้นที่เป็นตารางเมตร ของอาคารที่ก่อสร้าง หรือปรับปรุง/ต่อเติม</t>
  </si>
  <si>
    <t>จำนวนพื้นที่</t>
  </si>
  <si>
    <t>ให้ระบุจำนวนชั้นของอาคารที่ก่อสร้าง หรือปรับปรุง/ต่อเติม</t>
  </si>
  <si>
    <t>จำนวนชั้น</t>
  </si>
  <si>
    <t>ให้ระบุว่าลักษณะโครงสร้างอาคารเป็นแบบใด เช่น ไม้ คอนกรีตเสริมเหล็ก เป็นต้น</t>
  </si>
  <si>
    <t>ลักษณะโครงสร้างของอาคาร</t>
  </si>
  <si>
    <t>ให้แสดงเหตุผลความจำเป็นที่เสนอขอปรับปรุง/ต่อเติม/ก่อสร้างใหม่</t>
  </si>
  <si>
    <t>ให้ระบุชื่อรายการสิ่งก่อสร้าง</t>
  </si>
  <si>
    <t>ชื่อรายการสิ่งก่อสร้าง</t>
  </si>
  <si>
    <t>ให้หน่วยงานจัดลำดับความสำคัญของรายการสิ่งก่อสร้างที่เสนอ</t>
  </si>
  <si>
    <t>ลำดับที่</t>
  </si>
  <si>
    <t xml:space="preserve">ให้ระบุว่าเป็นกิจกรรมใด เช่น การเรียนการสอน การพัฒนานักศึกษา การวิจัย การบริการวิชาการ การทำนุบำรุงศิลปวัฒนธรรม การบริหารจัดการ เป็นต้น </t>
  </si>
  <si>
    <t>ให้ระบุชื่อผลผลิต (จาก 7 ผลผลิต)</t>
  </si>
  <si>
    <t>ให้ระบุชื่อแผนงาน (จาก 4 แผนงาน)</t>
  </si>
  <si>
    <t>แผนงาน</t>
  </si>
  <si>
    <t>ให้ระบุชื่อประเด็นยุทธศาสตร์ (จาก 8 ประเด็นยุทธศาสตร์)</t>
  </si>
  <si>
    <t>ประเด็นยุทธศาสตร์</t>
  </si>
  <si>
    <t>แบบจัดทำคำเสนอของบประมาณรายจ่าย (งบแผ่นดิน) ประจำปีงบประมาณ พ.ศ. 2559 งบลงทุนรายการสิ่งก่อสร้าง</t>
  </si>
  <si>
    <t>ทั้งนี้ขอให้หน่วยงานต้องจัดเตรียมนำใบเสนอราคา/ราคาที่สืบค้น เพื่อประกอบการพิจารณา ยกเว้นรายการที่มีมาตรฐานกำกับ</t>
  </si>
  <si>
    <t>ให้ระบุชื่อคณะกรรมการ/ผู้จัดทำมาตรฐานและรายละเอียดคุณลักษณะ ตำแหน่ง สังกัด         เบอร์โทรศัพท์</t>
  </si>
  <si>
    <t>ในกรณีที่เป็นรายการตามบัญชีราคามาตรฐานครุภัณฑ์ให้ใช้รายละเอียดคุณลักษณะตามบัญชีราคามาตรฐานครุภัณฑ์นั้น ๆ</t>
  </si>
  <si>
    <t>ให้จัดทำมาตรฐานที่สามารถดำเนินการจัดซื้อจัดจ้างได้ทันที</t>
  </si>
  <si>
    <t>มาตรฐานและรายละเอียดคุณลักษณะ</t>
  </si>
  <si>
    <t>ให้ระบุเดือน/ปีที่คาดว่าจะก่อหนี้ผูกพัน เดือน/ปีที่คาดว่าจะส่งมอบพร้อมติดตั้ง และเดือน/ปีที่คาดว่าจะเบิกจ่ายงบประมาณ</t>
  </si>
  <si>
    <t>แผนจัดซื้อ/กำหนดส่งมอบพร้อมติดตั้ง/แผนการใช้จ่าย</t>
  </si>
  <si>
    <t>ให้ระบุหมายเลขห้อง/อาคาร/หน่วยงาน/ศูนย์พื้นที่</t>
  </si>
  <si>
    <t>สถานที่นำไปใช้งาน</t>
  </si>
  <si>
    <t>ให้แสดงเหตุผลความจำเป็นที่เสนอขอครุภัณฑ์</t>
  </si>
  <si>
    <t>ในกรณีที่เป็นชุดครุภัณฑ์ ให้แสดงรายละเอียดรายการครุภัณฑ์ย่อยพร้อมแสดงหน่วยนับ จำนวน ราคาต่อหน่วยและวงเงินในแต่ละรายการ และแสดงสถานะของครุภัณฑ์ว่าที่มีอยู่สามารถใช้การได้หรือไม่สามารถใช้งานได้ พร้อมทั้งให้ระบุเหตุผลในการเสนอขอว่าเพื่อทดแทนของเดิมหรือเพิ่มประสิทธิภาพในการปฏิบัติงานตามภารกิจ</t>
  </si>
  <si>
    <t>ในกรณีเป็นรายการครุภัณฑ์เดี่ยวให้แสดงหน่วยนับ จำนวน ราคาต่อหน่วยและวงเงินในแต่ละรายการ และแสดงสถานะของครุภัณฑ์ว่าที่มีอยู่สามารถใช้การได้หรือไม่สามารถใช้งานได้พร้อมทั้งให้ระบุเหตุผลในการเสนอขอว่าเพื่อทดแทนของเดิมหรือเพิ่มประสิทธิภาพในการปฏิบัติงานตามภารกิจ</t>
  </si>
  <si>
    <t>ให้ระบุชื่อครุภัณฑ์ตามที่หน่วยงานเสนอ ทั้งนี้หากรายการใดมีบัญชีราคามาตรฐานครุภัณฑ์      ให้ใช้ชื่อให้ตรงกับบัญชีราคามาตรฐานครุภัณฑ์ และราคาตามบัญชีมาตรฐานฯ</t>
  </si>
  <si>
    <t>ชื่อครุภัณฑ์</t>
  </si>
  <si>
    <t>ให้หน่วยงานจัดลำดับความสำคัญของรายการครุภัณฑ์ที่เสนอ</t>
  </si>
  <si>
    <t xml:space="preserve">ให้ระบุว่าเป็นกิจกรรมใด เช่น การเรียนการสอน การพัฒนานักศึกษา การวิจัย การบริการวิชาการการทำนุบำรุงศิลปวัฒนธรรม การบริหารจัดการ เป็นต้น </t>
  </si>
  <si>
    <t>แบบจัดทำคำเสนอของบประมาณรายจ่าย (งบแผ่นดิน) ประจำปีงบประมาณ พ.ศ. 2559 งบลงทุนรายการครุภัณฑ์</t>
  </si>
  <si>
    <t>คำอธิบายการเตรียมความพร้อมในการจัดทำงบประมาณรายจ่าย ประจำปีงบประมาณ พ.ศ.2559 ในรายการงบลงทุนและโครงการ</t>
  </si>
  <si>
    <t>นายจตุพร  ระแวงจิตร์        นักวิชาการคอมพิวเตอร์  VoIP 11011</t>
  </si>
  <si>
    <t>นายสุทิน   เกษตรรัตนชัย     รองผู้อำนวยการสำนักวิทยบริการและเทคโนโลยีสารสนเทศ VoIP 21005</t>
  </si>
  <si>
    <t>หลังจากการติดตั้งเรียบร้อยแล้ว ผู้รับจ้างต้องอุดช่อง ทาสีเก็บงาน ทำความสะอาดพื้นที่บริเวณงานให้เรียบร้อย</t>
  </si>
  <si>
    <t>สาย MAIN ไฟฟ้าสำหรับเครื่องปรับอากาศจะต้องสามารถรับกระแสไฟฟ้าได้ไม่ต่ำกว่า 125% ของกระแสใช้งานสูงสุด (FULL LOAD AMP) การเดินสายไฟให้เดินในท่อร้อยสายไฟ PVC ตาม มอก. 216-2541 (2541) หรือท่อ CONDUIT ติดตั้ง NO FUSE BREAKET ขนาดไม่ต่ำกว่า 150% ของ LOAD พร้อมฝาครอบ</t>
  </si>
  <si>
    <t>ท่อน้ำทิ้งให้ใช้ท่อ PVC ตาม มอก. 17-2514 หนา 8.5 ขนาด ½ นิ้ว โดยการเดินท่อให้เดินไปยังระบบน้ำทิ้งของอาคารที่ใกล้ที่สุด หรือตามความเหมาะสมของสถานที่ ทาสีหรือพันทับด้วยเทป และยึดติดกับอาคารอย่างมั่นคงแข็งแรง</t>
  </si>
  <si>
    <t>การเดินสายท่อสารทำความเย็น ต้องเดินให้ขนานหรือให้ตั้งฉากกับตัวอาคาร พันทับด้วยเทป PVC ยึดติดกับตัวอาคารอย่างมั่นคงแข็งแรง และครอบด้วยรางครอบพลาสติกทั้งหมด</t>
  </si>
  <si>
    <t>ท่อสารก๊าซเย็นกลับให้หุ้มด้วยท่อยาง (CLOSE CELL INSULATIONS) ความหนาไม่น้อยกว่า ½ นิ้ว และไม่มีหยดน้ำเกาะที่ท่อ</t>
  </si>
  <si>
    <t>ท่อสารทำความเย็นใช้ท่อทองแดงขนาดตามมาตรฐานของผู้ผลิต</t>
  </si>
  <si>
    <t>FANCOIL UNIT จะต้องเป็นแบบแขวนและมั่นคงแข็งแรงไม่สั่นสะเทือนขณะใช้งานด้วยชุดอุปกรณ์แขวนสำเร็จรูป ทาสีกันสนิม พร้อมทาทับด้วยสีน้ำมันสีขาว</t>
  </si>
  <si>
    <t>การรับประกัน</t>
  </si>
  <si>
    <t>เครื่องปรับอากาศที่เสนอต้องผลิตจากโรงงานที่ได้มาตรฐาน โดยได้การรับรองมาตรฐานการผลิต ISO 9001:2000 เป็นอย่างน้อย</t>
  </si>
  <si>
    <t>รายละเอียดหน่าวยระบายความร้อน (Condensing Unit)</t>
  </si>
  <si>
    <t>เป็นเครื่องปรับอากาศที่มีระบบฟอกอากาศที่สามารถดักจับอนุภาคฝุ่นละอองและสามารถถอดล้าง ทำความสะอาดได้</t>
  </si>
  <si>
    <t>มีอัตราการจ่ายลมเย็นสู่ภายในห้องปรับอากาศไม่น้อยกว่า 1,200 ลูกบาศก์ฟุตต่อนาที สามารถปรับความเร็วลมได้
อย่างน้อย 3 ระดับ</t>
  </si>
  <si>
    <t>ต้องได้รับฉลากประหยัดไฟฟ้าเบอร์ 5 หรือมีค่าประสิทธิภาพด้านพลังงาน EER ไม่ต่ำกว่า 11.0 บีทียูต่อวัตต์ โดยมีการทดสอบโดยการไฟฟ้าฝ่ายผลิตหรือองค์กรที่มีความเชื่อถือได้</t>
  </si>
  <si>
    <t>ควบคุมการทำงานด้วย Remote Control ชนิดมีสาย , มีปุ่มเปิด/ปิด , ปรับตั้งอุณหภูมิได้</t>
  </si>
  <si>
    <t>ต้องเป็นเครื่องปรับอากาศที่ประกอบสำเร็จรูปทั้งชุด ทั้งหน่วยส่งความเย็น และหน่วยระบายความร้อนจากโรงงานเดียวกันที่วางจำหน่ายในประเทศไม่ต่ำกว่า 10 ปี</t>
  </si>
  <si>
    <t>เครื่องปรับอากาศที่เสนอจะต้องได้รับการรับรองมาตรฐานผลิตภัณฑ์อุตสาหกรรม มอก. 2134-2545</t>
  </si>
  <si>
    <t>เครื่องปรับอากาศที่เสนอต้องมีรูปแบบและขนาดทำความเย็นไม่น้อยกว่าที่กำหนด</t>
  </si>
  <si>
    <r>
      <t xml:space="preserve">มาตรฐานและรายละเอียดคุณลักษณะ </t>
    </r>
    <r>
      <rPr>
        <sz val="14"/>
        <color theme="1"/>
        <rFont val="TH SarabunPSK"/>
        <family val="2"/>
      </rPr>
      <t>(ให้จัดทำรายละเอียดที่สามารถดำเนินการจัดซื้อจัดจ้างได้)</t>
    </r>
  </si>
  <si>
    <r>
      <rPr>
        <b/>
        <sz val="14"/>
        <color theme="1"/>
        <rFont val="TH SarabunPSK"/>
        <family val="2"/>
      </rPr>
      <t>แผนการใช้จ่าย</t>
    </r>
    <r>
      <rPr>
        <sz val="14"/>
        <color theme="1"/>
        <rFont val="TH SarabunPSK"/>
        <family val="2"/>
      </rPr>
      <t xml:space="preserve">  เบิกจ่ายภายในเดือน  มีนาคม พ.ศ. 2559</t>
    </r>
  </si>
  <si>
    <r>
      <rPr>
        <b/>
        <sz val="14"/>
        <color theme="1"/>
        <rFont val="TH SarabunPSK"/>
        <family val="2"/>
      </rPr>
      <t xml:space="preserve">ส่งมอบพร้อมติดตั้ง </t>
    </r>
    <r>
      <rPr>
        <sz val="14"/>
        <color theme="1"/>
        <rFont val="TH SarabunPSK"/>
        <family val="2"/>
      </rPr>
      <t>ภายในเดือน มีนาคม พ.ศ 2559</t>
    </r>
  </si>
  <si>
    <r>
      <rPr>
        <b/>
        <sz val="14"/>
        <color theme="1"/>
        <rFont val="TH SarabunPSK"/>
        <family val="2"/>
      </rPr>
      <t>แผนจัดซื้อ</t>
    </r>
    <r>
      <rPr>
        <sz val="14"/>
        <color theme="1"/>
        <rFont val="TH SarabunPSK"/>
        <family val="2"/>
      </rPr>
      <t xml:space="preserve">        ก่อหนี้ผูกพันภายในเดือน ธันวาคม พ.ศ. 2558 </t>
    </r>
  </si>
  <si>
    <t>รวมทั้งสิ้น</t>
  </si>
  <si>
    <t>ü</t>
  </si>
  <si>
    <t>เครื่อง</t>
  </si>
  <si>
    <t>กรณีเป็นรายการชุด</t>
  </si>
  <si>
    <t>กรณีเป็นรายการเดี่ยว</t>
  </si>
  <si>
    <t>กิจกรรม 11.2  จัดหาเครื่องมืออุปกรณ์สำหรับห้องเรียนห้องปฏิบัติการ</t>
  </si>
  <si>
    <t>ผลผลิต ผู้สำเร็จการศึกษาด้านวิทยาศาสตร์และเทคโนโลยี</t>
  </si>
  <si>
    <t>แผนงานขยายโอกาสและพัฒนาคุณภาพการศึกษา</t>
  </si>
  <si>
    <t>ประเด็นยุทธศาสตร์ 1 พัฒนาการจัดการศึกษาให้มีคุณภาพมาตรฐานในระดับชาติและนานาชาติ</t>
  </si>
  <si>
    <t>สำนักวิทยบริการและเทคโนโลยีสารสนเทศ</t>
  </si>
  <si>
    <t>นายนัฐพล   พรหมมี          นักวิชาการคอมพิวเตอร์  VoIP 11014</t>
  </si>
  <si>
    <t>คุณลักษณะพื้นฐาน</t>
  </si>
  <si>
    <r>
      <rPr>
        <b/>
        <sz val="14"/>
        <color theme="1"/>
        <rFont val="TH SarabunPSK"/>
        <family val="2"/>
      </rPr>
      <t>สถานที่นำไปใช้งาน</t>
    </r>
    <r>
      <rPr>
        <sz val="14"/>
        <color theme="1"/>
        <rFont val="TH SarabunPSK"/>
        <family val="2"/>
      </rPr>
      <t xml:space="preserve">  ศูนย์หันตรา</t>
    </r>
  </si>
  <si>
    <t>มีฟังก์ชั่นที่สามารถปรับ Shape ของรูปแบบเรชาคณิตที่เขียนแบบ Free hand ได้อัตโนมัติ</t>
  </si>
  <si>
    <t>มีฟังก์ชั่น Magic Pen (หรือฟังก์ชั่นที่เรียกชื่ออย่างอื่น) ที่สามารถทำงานได้ไม่น้อยกว่า 3 รูปแบบ เช่น ทำสปอร์ตไลท์ ขยายภาพ และเขียนข้อความ โดยข้อความสามารถเลือนหายได</t>
  </si>
  <si>
    <t>สามารถแสดงหน้าจอแบบ Dual Page (หรือ Page Browser) และ Full Screen ได้</t>
  </si>
  <si>
    <t>สามารถสร้างตาราง โดยสามารถ Insert หรือ Drag ตัวอักษร/ภาพ และ Object ลงในตารางได้</t>
  </si>
  <si>
    <t>สามารถเติมสีและภาพลงใน Shape ของรูปแบบเรขาคณิตได้</t>
  </si>
  <si>
    <t>มีโปรแกรมที่สามารถดึงหน้าจอบ ควบคุมการทำงานบนเครื่องคอมพิวเตอร์อื่นที่อยู่บนระบบเครือข่ายเดียวกันได้โดยผ่านจอรับภาพ</t>
  </si>
  <si>
    <t>มีโปรแกรมที่รองรับการบันทึกข้อมูลต่างๆ ทั้งภาพและเสียงในขณะบรรยายโดยเลือกเฉพาะพื้นที่ที่ต้องการแล้วสามารถนำมาเล่นได้ภายหลัง</t>
  </si>
  <si>
    <t>มีฟังก์ชั่นการบันทึกใน Format DOC และ XLS โดยสามารถบันทึกข้อความที่เขียลงโปรแกรม Format DOC และ XLS ได้</t>
  </si>
  <si>
    <t>สามารถเขียนทับข้อมูล และเว็บไซต์ที่มีอยู่ ด้วยปากกาที่มาพร้อมกับจอรับภาพได้</t>
  </si>
  <si>
    <t>มีที่สำหรับวางปากกา และปากกา สามารถแสดงสีปากกาได้ไม่น้อยกว่า 256 สีจากคอมพิวเตอร์</t>
  </si>
  <si>
    <t>สามารถรับการเชื่อมต่อด้วย USB Port</t>
  </si>
  <si>
    <t>เป็นจอรับภาพระบบสัมผัสขนาไม่ต่ำกว่า 77 นิ้ว โดยวัดตามแนวทแยง</t>
  </si>
  <si>
    <t>8. กระดานอัจฉริยะ</t>
  </si>
  <si>
    <t>7.10.2 รับประกันการใช้งาน COMPRESSOR ไม่น้อยกว่า 3 ปี โดยบริษัทผู้ผลิต</t>
  </si>
  <si>
    <t>7.10.1 รับประกันการใช้อุปกรณ์ และการติดตั้ง อย่างน้อย 1 ปี</t>
  </si>
  <si>
    <t>7.8.9 มีสวิตซ์แม่เหล็ก (Magnetic Contactor)</t>
  </si>
  <si>
    <t>7.8.8 มีสวิตซ์ป้องกันแรงดันด้านสูงและแรงดันด้านต่ำ</t>
  </si>
  <si>
    <t>7.8.7 ว่าล์วบริการเป็นชนิดวาล์วแบกเกต (Bracket Valve) ทั้งท่อดูและท่อของเหลว</t>
  </si>
  <si>
    <t>7.8.6 มีระบบป้องกันเฟส เช่นไม่ครงเฟส แรงดันไฟฟ้าผิดปกติ</t>
  </si>
  <si>
    <t>7.8.5 มีระบบหน่วงเวลาเมื่อเดินเครื่อง 3-5 นาที</t>
  </si>
  <si>
    <t>7.8.4 ระบบน้ำยาทำความเย็น ใช้น้ำยา R-22 หรือดีกว่า</t>
  </si>
  <si>
    <t>7.8.3 คอมเพรสเซอร์ (Compressor) ชนิด Scroll หรือดีกว่า โดยใช้กับระบบไฟฟ้า 380 Volt/3 Phase/50 Hz.และมีอุปกรณ์ป้องกันความร้อนสูงเกินเกณฑ์ของมอเตอร์</t>
  </si>
  <si>
    <t>7.8.2 โครงภายนอก (Casing) ทำด้วยเหล็กฉาบสังกะสี พ่นสี และทำการอบอย่างดี</t>
  </si>
  <si>
    <t>7.8.1 ระบายความร้อนเป่าออกด้านข้างขนานกับพื้น</t>
  </si>
  <si>
    <t>7.7</t>
  </si>
  <si>
    <t>7.6</t>
  </si>
  <si>
    <t>7.5</t>
  </si>
  <si>
    <t>7.4</t>
  </si>
  <si>
    <t>7.3</t>
  </si>
  <si>
    <t>7.2</t>
  </si>
  <si>
    <t>7.1</t>
  </si>
  <si>
    <t>7. เครื่องปรับอากาศชนิดแขวน ขนาด 36,000 บีทียู</t>
  </si>
  <si>
    <t>มี 4 ขา เบาะพนักพิงทำจาก PVC (เลืกสีภายหลังตามที่แจ้ง)</t>
  </si>
  <si>
    <t>โครงสร้างผลิตด้วยเหล็กดัดเชื่อมขึ้นรูปตามรูปทรงของที่นั่ง</t>
  </si>
  <si>
    <t>เก้าอี้คอมพิวเตอร์ มีขนาด กว้าง x ลึก x สูง ไม่น้อยกว่า 42 ซม. X 47ซม. X 76 ซม. ( ± 1 ซม.)</t>
  </si>
  <si>
    <t>6. เก้าอี้คอมพิวเตอร์</t>
  </si>
  <si>
    <t>ขาโต๊ะต้องมีวัสดุรอง เช่น สักหลาด ฯลฯ เพื่อป้องกันการขูดขีดกับพื้นห้องและมีตุ้มปรับระดับขาโต๊ะได้</t>
  </si>
  <si>
    <t>ชั้นวางคีย์บอร์เป็นแบบรางสไลน์ รางคีย์บอร์ดเป็นรางเหล็กแผ่นวางคีย์บอร์ดเป็นไม้ขนดไม่น้อยกว่า 18 มม.</t>
  </si>
  <si>
    <t>มีช่องร้อยสายคีย์บอร์ดและเม้าส์ขนาดพอเหมาะ พร้อมฝาพลาสติกครอบ</t>
  </si>
  <si>
    <t>โครงสร้างด้านบนทำจากไม้พาติเกิลหนาไม่น้อยกว่า 18 มม. ปิดผิวทั้งสองด้านด้วย PVC (เลือกสีภายหลังตามที่คณะกรรมการแจ้ง) ขอบคิ้วยางอย่างดีกันกระแทก</t>
  </si>
  <si>
    <t>โครงสร้างทำจากเหล็กกล่องขนาดไม่น้อยกกว่า 1 นิ้ว x 2 นิ้ว และเสาทำจากเหล็กเส้นผ่านศูนย์กลางไม่น้อยกว่า 2 นิ้ว หนา 1 มม.</t>
  </si>
  <si>
    <r>
      <t xml:space="preserve">โต๊ะคอมพิวเตอร์มีขนาด กว้าง x ยาว x สูง  50 ซม. </t>
    </r>
    <r>
      <rPr>
        <sz val="11"/>
        <color theme="1"/>
        <rFont val="TH SarabunPSK"/>
        <family val="2"/>
      </rPr>
      <t>X</t>
    </r>
    <r>
      <rPr>
        <sz val="14"/>
        <color theme="1"/>
        <rFont val="TH SarabunPSK"/>
        <family val="2"/>
      </rPr>
      <t xml:space="preserve"> 80 ซม. </t>
    </r>
    <r>
      <rPr>
        <sz val="11"/>
        <color theme="1"/>
        <rFont val="TH SarabunPSK"/>
        <family val="2"/>
      </rPr>
      <t xml:space="preserve">X </t>
    </r>
    <r>
      <rPr>
        <sz val="14"/>
        <color theme="1"/>
        <rFont val="TH SarabunPSK"/>
        <family val="2"/>
      </rPr>
      <t xml:space="preserve">75 ซม. ( </t>
    </r>
    <r>
      <rPr>
        <sz val="14"/>
        <color theme="1"/>
        <rFont val="Calibri"/>
        <family val="2"/>
      </rPr>
      <t>±</t>
    </r>
    <r>
      <rPr>
        <sz val="14"/>
        <color theme="1"/>
        <rFont val="TH SarabunPSK"/>
        <family val="2"/>
      </rPr>
      <t xml:space="preserve"> 1 ซม.)</t>
    </r>
  </si>
  <si>
    <t>เป็นโต๊ะคอมพิวเตอร์สำหรับวางคอมพิวเตอร์ได้ 1 ชุด</t>
  </si>
  <si>
    <t>5. โต๊ะคอมพิวเตอร์</t>
  </si>
  <si>
    <t>มีกล่องอลูมิเนียมสำหรับเก็บอุปกรณ์</t>
  </si>
  <si>
    <t>มีระยะการรับ-ส่งสัญญาณ 30-50 เมตร</t>
  </si>
  <si>
    <t>สามารถปรับระดับเสียงของไมโครโฟน A และ B ได้อย่างอิสระ</t>
  </si>
  <si>
    <t>มีช่องสัญญาณเสียงเพื่อการขยายเสียงได้ (XLR Balance Outupt, Unbalance Output)</t>
  </si>
  <si>
    <t>ตัวเครื่องรับสัญญาณมีหน้าจอแสดงผลด้วย LCD</t>
  </si>
  <si>
    <t>เครื่องรับสัญญาณ (Receiver) รองรับการใช้งานไม่น้อยกว่า 2 ช่องสัญญาณ (Channels)</t>
  </si>
  <si>
    <t>มีไมโครโฟนมาพร้อมใช้งานอย่างน้อย 2 ตัว</t>
  </si>
  <si>
    <t>ตอบสนองความถี่ 40Hz-18KHz หรือดีกว่า</t>
  </si>
  <si>
    <t>เป็นไมโครโฟนชนิดไร้สาย (Wireless Microphone) ย่านความถี่ UHF (745-880 MHz) ซึ่งแต่ละชุดมีความถี่ต่างกัน</t>
  </si>
  <si>
    <t xml:space="preserve">4. ไมโครโฟนไร้สาย </t>
  </si>
  <si>
    <t>มีการติดตั้งอุปกรณ์ให้พร้อมใช้งานและยึดอย่างแข็งแรงมั่นคง</t>
  </si>
  <si>
    <t>มีไมโครโฟนแบบสายที่ตอบสนองความถี่ 40Hz-18KHz หรือดีกว่าพร้อมสายยาวไม่น้อยกว่า 7 เมตร จำนวน 2 ตัว</t>
  </si>
  <si>
    <t>มีลำโพงชนิด 2 ทาง มีโครงสร้างทำจากเรซิน หรือดีกว่า รองรับกำลังขยายไม่น้อยกว่า 30 วัตต์ พร้อมขายึด จำนวน 4 ตัว</t>
  </si>
  <si>
    <t>มีโวลุ่มสำหรับควบคุมเสียงแบบศูนย์กลาง (Master Mix Section)</t>
  </si>
  <si>
    <t>มีช่องสำหรับเชื่อมต่อสัญญาณ Line Input ไม่น้อยกว่า 1 ช่องสัญญาณ</t>
  </si>
  <si>
    <t>มีช่องสำหรับเชื่อมต่อไมโครโฟนอินพุต จำนวนไม่น้อยกว่า 4 ช่องสัญญาณ พร้อมโวลุ่มปรับสัญญาณทุ้ม แหลม และความดังอิสระ
แต่ละช่องสัญญาณ</t>
  </si>
  <si>
    <t>มีเอฟเฟคและอีควอไลเซอร์สำหรับปรับแต่งสัญญาณเสียงภายในตัว</t>
  </si>
  <si>
    <t>มีกำลังขับไม่น้อยกว่า 80 วัตต์ ต่อข้าง</t>
  </si>
  <si>
    <t>เป็นเครื่องขยายเสียงพร้อมชุดผสมเสียงแบบสเตอริโอ</t>
  </si>
  <si>
    <t>3. เครื่องขยายเสียงพร้อมลำโพง</t>
  </si>
  <si>
    <t>ผู้เสนอราคาต้องทำการติดตั้งอุปกรณ์ให้สามารถใช้งานได้อย่างมีประสิทธิภาพ พร้อมทั้งเดินสายสัญญาณภาพและเสียง มายังคอมพิวเตอร์ของผู้สอนตามแบบที่กำหนด โดยมีการแยกเบรกเกอร์ลูกย่อยออกมาต่างหาก</t>
  </si>
  <si>
    <t>มีจอรับภาพแบบ Projector Display แบบ 4:3 ขนาดไม่น้อยกว่า 120 นิ้ว สามารถเลื่อนขึ้นลงได้ด้วยระบบไฟฟ้าและควบคุมการทำงานด้วยรีโมท</t>
  </si>
  <si>
    <t>มีการรับประกันคุณภาพตัวเครื่องไม่น้อยกว่า 2 ปี และหลอดภาพ 1 ปี หรือ 2500 ชั่วโมง จากเจ้าของผลิตภัณฑ์</t>
  </si>
  <si>
    <t>มีหลอดภาพรองรับการใช้งานไม่น้อยกว่า 3,000 ชั่วโมง เมื่อใช้งานในโหมดปกติและ 4,000 ชั่วโมง เมื่อใช้งานในโหมดประหยัดพลังงาน</t>
  </si>
  <si>
    <t>สามารถปรับแก้ไขภาพสี่เหลี่ยมคางหมูได้</t>
  </si>
  <si>
    <t>สามารถฉายภาพขนาดไม่น้อยกว่า 40 นิ้ว ที่ระยะ1.5 เมตร และไม่น้อยกว่า 300 นิ้ว ที่ระยะ 10 เมตร</t>
  </si>
  <si>
    <t>สามารถควบคุมการปิดและเปิดเครื่องผ่านระบบเครือข่ายได้</t>
  </si>
  <si>
    <t>2.6.5 15-pin D-Sub VGA output connector ไม่น้อยกว่า 1 ช่อง</t>
  </si>
  <si>
    <t>2.6.4 Audio input ไม่น้อยกว่า 1 ช่อง</t>
  </si>
  <si>
    <t>2.6.3 HDMI input ไม่น้อยกว่า 1 ช่อง</t>
  </si>
  <si>
    <t>2.6.2 Composite Video input ไม่น้อยกว่า 1 ช่อง</t>
  </si>
  <si>
    <t>2.6.1 15-pin D-Sub VGA input connector ไม่น้อยกว่า 2 ช่อง</t>
  </si>
  <si>
    <t>มีช่องเชื่อมต่อสัญญาณ Input/Output อย่างน้อยดังต่อไปนี้</t>
  </si>
  <si>
    <t>รองรับการแสดงผลภาพในระดับ HD 1080i/p,720p</t>
  </si>
  <si>
    <t>สามารถแสดงสีภาพ (Displayable color) ได้ไม่น้อยกว่า 1.07 ล้านสี</t>
  </si>
  <si>
    <t>มี Contrast ratio ไม่น้อยกว่า 2000:1</t>
  </si>
  <si>
    <t>ให้ความสว่าง (Bightnesss) ไม่น้อยกว่า 3500 ANSI Iumens</t>
  </si>
  <si>
    <t>เป็นเครื่องฉสยภาพที่ใช้เทคโนโลยีการแสดงผลแบบ DLP หรือ LCD ที่มีความละเอียดของอุปกรณ์สร้างภาพแบบ Native ไม่น้อยกว่า 1024 x 768 dpi (XGA) และ 1280x800 dpi (WXGA)</t>
  </si>
  <si>
    <t xml:space="preserve">2. เครื่องฉายภาพโปรเจ็คเตอร์ </t>
  </si>
  <si>
    <t>มีจอภาพแบบ LCD หรือดีกว่า มี Contrast Ratio ไม่น้อยกว่า 600:1 และมีขนาดไม่น้อยกว่า 18 นิ้ว จำนวน 1 หน่วย</t>
  </si>
  <si>
    <t>มีช่องเชื่อมต่อระบบเครือข่าย (Network interface) แบบ 10/100/1000 Base-T หรือดีกว่าจำนวนไม่น้อยกว่า 1 ช่อง</t>
  </si>
  <si>
    <t>มี DVD-RW หรือดีกว่า จำนวน 1 หน่วย</t>
  </si>
  <si>
    <t>มีหน่วยจัดเก็บข้อมูล (Hard Disk) ชนิด SATA หรือดีกว่า ขนาดความจุไม่น้อยกว่า 1 TB จำนวน 1 หน่วย</t>
  </si>
  <si>
    <t>มีหน่วยความจำหลัก (RAM) ชนิด DDR3 หรือดีกว่า มีขนาดไม่น้อยกว่า 4 GB</t>
  </si>
  <si>
    <t>มีหน่วยประมวลผลเพื่อแสดงภาพแยกจากแผงวงจรหลัก ที่มีหน่วยความจำขนาดไม่น้อยกว่า 1 GB</t>
  </si>
  <si>
    <t>มีหน่วยประมวลผลกลาง (CPU) ไม่น้อยกว่า 4 แกนหลัก (4 Core) หรือ (8 แกนเสมือน 8 Thread) โดยมีความเร็วสัญญาณนาฬิกาไม่น้อยกว่า 3.0 GHz และมีหน่วยความจำ แบบ L3 Cache Memory ไม่น้อยกว่า 6 MB จำนวน  1  หน่วย</t>
  </si>
  <si>
    <t>1. เครื่องคอมพิวเตอร์ สำหรับงานประมวลผล แบบที่ 1</t>
  </si>
  <si>
    <t xml:space="preserve">                 มหาวิทยาลัยมีนโยบายในการเพิ่มประสิทธิภารจัดการเรียนการสอน และลดความซ้ำซ้อนในการจัดหาครุภัณฑ์คอมพิวเตอร์ จึงให้มีห้องปฏิบัติการคอมพิวเตอร์พื้นฐาน เป็นห้องปฏิบัติการเรียนรวมเพื่อใช้ในการเรียนการสอนคอมพิวเตอร์พื้นฐานทุกสาขาวิชา โดยได้ดำเนินการจัดหาไปแล้วที่ศูนย์สุพรรณบุรีและศูนย์นนทบุรี จากการใช้งานผู้สอนและนักศึกษามีความพอใจในการใช้งาน ที่มีเครื่องพร้อมใช้งานในทุกครั้งที่มีการเรียนการสอน จึงทำให้มีการเพิ่มห้องปฏิบัติการคอมพิวเตอร์กลางที่ศูนย์หันตรา โดยมีความต้องการทั้งสิ้น 4 ห้องปฏิบัติการ เพื่อรองรับการเรียนการสอนในคณะวิทยาศาสตร์และเทคโนโลยี คณะเทคโนโลยีการเกษตรและอุตสาหกรรมอาหาร คณะครุศาสตร์อุตสาหกรรม และคณะบริหารธุรกิจและเทคโนโลยีสารสนเทศ </t>
  </si>
  <si>
    <t>จอ</t>
  </si>
  <si>
    <t>กระดานอัจฉริยะ</t>
  </si>
  <si>
    <t>เครื่องปรับอากาศชนิดแขวน ขนาด 
36,000 บีทียู</t>
  </si>
  <si>
    <t>ชุด</t>
  </si>
  <si>
    <t>เก้าอี้คอมพิวเตอร์</t>
  </si>
  <si>
    <t>โต๊ะคอมพิวเตอร์</t>
  </si>
  <si>
    <t xml:space="preserve">ไมโครโฟนไร้สาย </t>
  </si>
  <si>
    <t>เครื่องขยายเสียงพร้อมลำโพง</t>
  </si>
  <si>
    <t xml:space="preserve">เครื่องฉายภาพโปรเจ็คเตอร์ </t>
  </si>
  <si>
    <t>เครื่องคอมพิวเตอร์ สำหรับงานประมวลผล 
แบบที่ 1</t>
  </si>
  <si>
    <t xml:space="preserve"> ชื่อรายการครุภัณฑ์  ชุดครุภัณฑ์ห้องปฏิบัติการเรียนรวม</t>
  </si>
  <si>
    <t>ลำดับที่ 1</t>
  </si>
  <si>
    <t>20. ผู้รับผิดชอบโครงการ/เบอร์โทรศัพท์</t>
  </si>
  <si>
    <t>19. ปัญหาอุปสรรค/ข้อเสนอแนะ</t>
  </si>
  <si>
    <t xml:space="preserve"> </t>
  </si>
  <si>
    <t>18. ความพร้อมของโครงการ</t>
  </si>
  <si>
    <t>หมายเหตุ ขอถัวจ่ายทุกรายการ</t>
  </si>
  <si>
    <t>2. ค่าใช้สอย</t>
  </si>
  <si>
    <t>1. ค่าตอบแทน</t>
  </si>
  <si>
    <t>รายละเอียดค่าใช้จ่ายในการดำเนินโครงการ</t>
  </si>
  <si>
    <t>17. งบประมาณ</t>
  </si>
  <si>
    <t xml:space="preserve"> -</t>
  </si>
  <si>
    <t>ตัวชี้วัดเชิงต้นทุน : ต้นทุนต่อหน่วยผลผลิต</t>
  </si>
  <si>
    <t>ครั้ง</t>
  </si>
  <si>
    <t>ตัวชี้วัดเชิงปริมาณ : จำนวนครั้งที่ดำเนินโครงการ</t>
  </si>
  <si>
    <t>ตัวชี้วัดเชิงคุณภาพ :  ร้อยละของโครงการที่บรรลุผลตามวัตถุประสงค์ของโครงการ</t>
  </si>
  <si>
    <t>ตัวชี้วัดเชิงปริมาณ : จำนวนผู้เข้าร่วมโครงการ</t>
  </si>
  <si>
    <t>ผล</t>
  </si>
  <si>
    <t>16. เป้าหมายในการดำเนินโครงการ</t>
  </si>
  <si>
    <t>15. สถานที่ดำเนินการ</t>
  </si>
  <si>
    <t>14. ระยะเวลาดำเนินการ</t>
  </si>
  <si>
    <t>13. ประโยชน์ที่คาดว่าจะได้รับ</t>
  </si>
  <si>
    <t>วันเดือนปี</t>
  </si>
  <si>
    <t>12. กิจกรรมของโครงการ/ระยะเวลาดำเนินการ</t>
  </si>
  <si>
    <t>11. ลักษณะของกิจกรรมที่ดำเนินการ</t>
  </si>
  <si>
    <t>10. วัตถุประสงค์ของโครงการ</t>
  </si>
  <si>
    <t>9. หลักการและเหตุผล</t>
  </si>
  <si>
    <t>8. ผลผลิต ผู้สำเร็จการศึกษาด้านวิทยาศาสตร์และเทคโนโลยี</t>
  </si>
  <si>
    <t>7. แผนงาน  ขยายโอกาสและพัฒนาคุณภาพการศึกษา</t>
  </si>
  <si>
    <t xml:space="preserve">รายละเอียดโครงการ </t>
  </si>
  <si>
    <t xml:space="preserve">      ไม่มี</t>
  </si>
  <si>
    <t xml:space="preserve">    ค่าวัสดุประกอบโครงการ</t>
  </si>
  <si>
    <t xml:space="preserve">      ดำเนินการได้ทันที</t>
  </si>
  <si>
    <t>5. ความเชื่อมโยงกับกลยุทธ์ที่ 14 พัฒนาศักยภาพของอาจารย์และบุคลากรสายสนับสนุน</t>
  </si>
  <si>
    <t>ตัวชี้วัดเชิงคุณภาพ :  จำนวนบุคลากรสายสนับสนุนที่ได้รับการพัฒนาทักษะทางด้านการปฏิบัติงาน</t>
  </si>
  <si>
    <t>ตัวชี้วัดเชิงคุณภาพ :  ร้อยละของบุคลากรสายสนับสนุนที่ได้รับจากการพัฒนาศักยภาพด้านการปฏิบัติงานและภาษาอังกฤษ</t>
  </si>
  <si>
    <t xml:space="preserve">      นางสาวศุภานัน  ทัพสัพ</t>
  </si>
  <si>
    <t xml:space="preserve">      รองผู้อำนวยการด้านเทคโนโลยีสารสนเทศ</t>
  </si>
  <si>
    <t xml:space="preserve">    ค่าปกใบประกาศ (40 ใบ x 250 บาท)</t>
  </si>
  <si>
    <t xml:space="preserve">    ค่ากระเป๋าใส่เอกสาร (40 ใบ x 300 บาท)</t>
  </si>
  <si>
    <t xml:space="preserve">    ค่าถ่ายเอกสารประกอบโครงการ (40 ชุด x 100 บาท)</t>
  </si>
  <si>
    <t>3. ค่าวัสดุ</t>
  </si>
  <si>
    <t xml:space="preserve">    ค่าจ้างเหมารถตู้วันที่ไปภายนอก  (3 คัน x 3,000 บาท x 3 วัน)</t>
  </si>
  <si>
    <t xml:space="preserve">    ค่าอาหารว่าง (มื้อละ 25 บาท x 2 มื้อ x 42 คน x 3 วัน)</t>
  </si>
  <si>
    <t xml:space="preserve">    ค่าอาหารกลางวัน (มื้อละ 70 บาท x 1 มื้อ x 42 คน x 3 วัน)</t>
  </si>
  <si>
    <t xml:space="preserve">    (2 คน x 1,200 บาท x 6ชม.x3 วัน)</t>
  </si>
  <si>
    <t xml:space="preserve">    ค่าตอบแทนวิทยากรภายนอก</t>
  </si>
  <si>
    <t>กิจกรรมที่ 1 ฝึกอบรมเชิงปฏิบัติการ</t>
  </si>
  <si>
    <t>50/(78.80 )</t>
  </si>
  <si>
    <t>ตัวชี้วัดเชิงคุณภาพ :   ร้อยละผู้เข้าร่วมโครงการมีความรู้ความเข้าใจเพิ่มขึ้นและสามารถนำความรู้ไปใช้ประโยชน์</t>
  </si>
  <si>
    <t>50/( 76.80 )</t>
  </si>
  <si>
    <t>ตัวชี้วัดเชิงคุณภาพ :  ความพึงพอใจของผู้รับบริการในกระบวนการให้บริการ</t>
  </si>
  <si>
    <t>1 / (1)</t>
  </si>
  <si>
    <t>80/( 78.80 )</t>
  </si>
  <si>
    <t>ตัวชี้วัดเชิงคุณภาพ :  ร้อยละของอาจารย์และบุคคลากรได้รับการเพิ่มพูนความรู้</t>
  </si>
  <si>
    <t>80/( 80 )</t>
  </si>
  <si>
    <t>40/(48)</t>
  </si>
  <si>
    <t xml:space="preserve">     สำนักวิทยบริการและเทคโนโลยีสารสนเทศ และ ต่างจังหวัด</t>
  </si>
  <si>
    <t>เริ่ม  เดือน กุมภาพันธ์พ.ศ.2558   สิ้นสุด  เดือน พ.ค. พ.ศ. 2558</t>
  </si>
  <si>
    <t xml:space="preserve">      2. บุคลากรของมหาวิทยาลัยเทคโนโลยีราชมงคลสุวรรณภูมิเกิดการแลกเปลี่ยนเรียนรู้ในการใช้ทรัพยากรร่วมกันเพื่อการพัฒนางาน</t>
  </si>
  <si>
    <t xml:space="preserve">      1. บุคลากรของมหาวิทยาลัยเทคโนโลยีราชมงคลสุวรรณภูมิมีเครือข่ายบุคลากรด้านสารสนเทศเพื่อแลกเปลี่ยนความรู้</t>
  </si>
  <si>
    <t>15-30 พ.ค. 59</t>
  </si>
  <si>
    <t xml:space="preserve">     5. สรุปและจัดทำรายงานผลการดำเนินโครงการ</t>
  </si>
  <si>
    <t>1 - 14 พ.ค. 59</t>
  </si>
  <si>
    <t xml:space="preserve">     4. สรุปผลการฝึกอบรมเชิงปฏิบัติการ  </t>
  </si>
  <si>
    <t>ก.พ. 58 - เม.ย 59</t>
  </si>
  <si>
    <t xml:space="preserve">     3. ฝึกอบรมเชิงปฏิบัติการ </t>
  </si>
  <si>
    <t xml:space="preserve">     1. ศึกษาข้อมูล</t>
  </si>
  <si>
    <t xml:space="preserve">     3. ศึกษาดูงานภายในประเทศ</t>
  </si>
  <si>
    <t xml:space="preserve">     2. อบรมเชิงปฏิบัติการและ workshop</t>
  </si>
  <si>
    <t xml:space="preserve">     1. กิจกรรมรับฟังการบรรยายและระดมความคิด </t>
  </si>
  <si>
    <t xml:space="preserve">    2. เพื่อสร้างเครือข่ายบุคลากรทางด้านสารสนเทศ โดยการแลกเปลี่ยนองค์ความรู้และประสบการณ์ในการพัฒนา
       สารสนเทศให้มีมาตรฐานและเป้าหมายเดียวกัน</t>
  </si>
  <si>
    <t xml:space="preserve">     1. เพื่อพัฒนาบุคลากรทางด้านระบบสารสนเทศในมหาวิทยาลัย ให้มีวิสัยทัศน์และสามารถนำความรู้มาประยุกต์สนับสนุนการ
        ปฏิบัติงานขององค์กรได้</t>
  </si>
  <si>
    <t xml:space="preserve">              เนื่องจากปัจจุบันระบบสารสนเทศเป็นเครื่องมือสำคัญและมีบทบาทอย่างยิ่งในการบริหารจัดการที่มีประสิทธิภาพ ซึ่งมหาวิทยาลัยได้มีการใช้เทคโนโลยีสารสนเทศในการสนับสนุนการดำเนินงานการบริหารงานให้มีประสิทธิภาพและประสิทธิผลยิ่งขึ้นพร้อมทั้งเป็นการใช้ทรัพยากรร่วมกัน แต่ด้วยการเปลี่ยนแปลงทางเทคโนโลยีที่มีอยู่ตลอดเวลาและเป็นไปอย่างรวดเร็ว จึงจำเป็นต้องมีการปรับแนวคิดและวิธีการปฏิบัติงานให้เหมาะสมและมีประสิทธิภาพเพิ่มมาขึ้น โดยการใช้เทคโนโลยีสารสนเทศมาสนับสนุนการปฏิบัติงานให้บรรลุตามเป้าหมายของมหาวิทยาลัยและหน่วยงาน</t>
  </si>
  <si>
    <t>6. ความเชื่อมโยงกับโครงการหลักที่ 27 โครงการพัฒนาศักยภาพของบุคลากรสายสนับสนุนทางด้านการปฏิบัติงานและภาษาอังกฤษ</t>
  </si>
  <si>
    <t>4. ความเชื่อมโยงกับประเด็นยุทธศาสตร์ที่ 6  พัฒนาคุณภาพของอาจารย์และบุคลากรสายสนับสนุน</t>
  </si>
  <si>
    <t xml:space="preserve">3. เป็นภารกิจตามพันธกิจที่ 1 บริการทรัพยากรสารสนเทศที่มีมาตรฐานด้วยเทคโนโลยีที่ทันสมัยและบริการระบบเครือข่ายที่มี   
   ความมั่นคงและปลอดภัย
</t>
  </si>
  <si>
    <t>2. สถานภาพของโครงการ  โครงการต่อเนื่อง ปีที่ 4</t>
  </si>
  <si>
    <t>1. ชื่อโครงการอบรมพัฒนาเครือข่ายนักสารสนเทศอุดมศึกษา (mini MIS) มทรส.</t>
  </si>
  <si>
    <t xml:space="preserve">     </t>
  </si>
  <si>
    <t>2. สถานภาพของโครงการ ...........................ปีที่ ..............</t>
  </si>
  <si>
    <t>3. เป็นภารกิจตามพันธกิจที่ ...............................................................................................</t>
  </si>
  <si>
    <t>4. ความเชื่อมโยงกับประเด็นยุทธศาสตร์ที่...........................................................................</t>
  </si>
  <si>
    <t>5. ความเชื่อมโยงกับกลยุทธ์ที่ ......................................................</t>
  </si>
  <si>
    <t>6. โครงการหลักที่ 4 ...................................................................</t>
  </si>
  <si>
    <t>7. แผนงาน  ..............................................................................</t>
  </si>
  <si>
    <t>8. ผลผลิต ..............................................................................</t>
  </si>
  <si>
    <t xml:space="preserve">               </t>
  </si>
  <si>
    <t xml:space="preserve">    </t>
  </si>
  <si>
    <t>เริ่ม  เดือน .....................  สิ้นสุด  เดือน .................</t>
  </si>
  <si>
    <t xml:space="preserve">  ................................................................................</t>
  </si>
  <si>
    <t>ประเด็นยุทธศาสตร์.............................................................................................</t>
  </si>
  <si>
    <t>แผนงาน....................................................................................................</t>
  </si>
  <si>
    <t>ผลผลิต ..................................................................................................</t>
  </si>
  <si>
    <t>กิจกรรม ............................................................................................</t>
  </si>
  <si>
    <t>ลำดับที่......</t>
  </si>
  <si>
    <t xml:space="preserve"> ชื่อรายการครุภัณฑ์ ......................................................................................</t>
  </si>
  <si>
    <r>
      <rPr>
        <b/>
        <sz val="14"/>
        <color theme="1"/>
        <rFont val="TH SarabunPSK"/>
        <family val="2"/>
      </rPr>
      <t>สถานที่นำไปใช้งาน</t>
    </r>
    <r>
      <rPr>
        <sz val="14"/>
        <color theme="1"/>
        <rFont val="TH SarabunPSK"/>
        <family val="2"/>
      </rPr>
      <t xml:space="preserve">  ............................................</t>
    </r>
  </si>
  <si>
    <r>
      <rPr>
        <b/>
        <sz val="14"/>
        <color theme="1"/>
        <rFont val="TH SarabunPSK"/>
        <family val="2"/>
      </rPr>
      <t>แผนจัดซื้อ</t>
    </r>
    <r>
      <rPr>
        <sz val="14"/>
        <color theme="1"/>
        <rFont val="TH SarabunPSK"/>
        <family val="2"/>
      </rPr>
      <t xml:space="preserve">        ก่อหนี้ผูกพันภายในเดือน....................................</t>
    </r>
  </si>
  <si>
    <r>
      <rPr>
        <b/>
        <sz val="14"/>
        <color theme="1"/>
        <rFont val="TH SarabunPSK"/>
        <family val="2"/>
      </rPr>
      <t xml:space="preserve">ส่งมอบพร้อมติดตั้ง </t>
    </r>
    <r>
      <rPr>
        <sz val="14"/>
        <color theme="1"/>
        <rFont val="TH SarabunPSK"/>
        <family val="2"/>
      </rPr>
      <t>ภายในเดือน ......................................</t>
    </r>
  </si>
  <si>
    <r>
      <rPr>
        <b/>
        <sz val="14"/>
        <color theme="1"/>
        <rFont val="TH SarabunPSK"/>
        <family val="2"/>
      </rPr>
      <t>แผนการใช้จ่าย</t>
    </r>
    <r>
      <rPr>
        <sz val="14"/>
        <color theme="1"/>
        <rFont val="TH SarabunPSK"/>
        <family val="2"/>
      </rPr>
      <t xml:space="preserve"> ..........................................</t>
    </r>
  </si>
  <si>
    <t>..............ชื่อ-สกุล (กรรมการและเลขานุการ)........................    ตำแหน่ง   ........................... VoIP ....................</t>
  </si>
  <si>
    <t>..............ชื่อ-สกุล (ประธาน)..................................................    ตำแหน่ง   ........................... VoIP ....................</t>
  </si>
  <si>
    <t>..............ชื่อ-สกุล (กรรมการ)................................................    ตำแหน่ง   ........................... VoIP ....................</t>
  </si>
  <si>
    <t>แบบจัดทำคำเสนอของบประมาณรายจ่ายจากเงินรายได้) ประจำปีงบประมาณ พ.ศ. 2559            BG 1.1</t>
  </si>
  <si>
    <t>รายละเอียดรายการครุภัณฑ์ งบประมาณรายจ่ายจากเงินรายได้</t>
  </si>
  <si>
    <t>แบบจัดทำคำเสนอของบประมาณรายจ่ายจากเงินรายได้ ประจำปีงบประมาณ พ.ศ. 2559            BG 1.1</t>
  </si>
  <si>
    <t>แบบจัดทำคำเสนอของบประมาณรายจ่ายจากเงินรายได้ ประจำปีงบประมาณ พ.ศ. 2559      BG.3.1</t>
  </si>
  <si>
    <t>1. ชื่อโครงการ…………………………………………………………………..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</si>
</sst>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&quot;$&quot;#,##0.00_);[Red]\(&quot;$&quot;#,##0.00\)"/>
    <numFmt numFmtId="189" formatCode="_(* #,##0.00_);_(* \(#,##0.00\);_(* &quot;-&quot;??_);_(@_)"/>
    <numFmt numFmtId="190" formatCode="_-* #,##0.000_-;\-* #,##0.000_-;_-* &quot;-&quot;???_-;_-@_-"/>
    <numFmt numFmtId="191" formatCode="_-* #,##0.0_-;\-* #,##0.0_-;_-* &quot;-&quot;??_-;_-@_-"/>
    <numFmt numFmtId="192" formatCode="\t&quot;$&quot;#,##0.00_);[Red]\(\t&quot;$&quot;#,##0.00\)"/>
    <numFmt numFmtId="193" formatCode="&quot;$&quot;#,##0_);\(&quot;$&quot;#,##0\)"/>
    <numFmt numFmtId="194" formatCode="_-* #,##0.0000_-;\-* #,##0.0000_-;_-* &quot;-&quot;????_-;_-@_-"/>
    <numFmt numFmtId="195" formatCode="_(* #,##0_);_(* \(#,##0\);_(* &quot;-&quot;??_);_(@_)"/>
    <numFmt numFmtId="196" formatCode="_(* #,##0.0_);_(* \(#,##0.0\);_(* &quot;-&quot;??_);_(@_)"/>
    <numFmt numFmtId="197" formatCode="_(* #,##0_);_(* \(#,##0\);_(* &quot;-&quot;_);_(@_)"/>
    <numFmt numFmtId="198" formatCode="&quot;ใช่&quot;;&quot;ใช่&quot;;&quot;ไม่ใช่&quot;"/>
    <numFmt numFmtId="199" formatCode="#,##0_ ;\-#,##0\ "/>
    <numFmt numFmtId="200" formatCode="_-* #,##0_-;\-#,##0_-;_-* &quot;-  &quot;_-;_-@_-"/>
    <numFmt numFmtId="201" formatCode="_-* #,##0.00_-;\-* #,##0.00_-;_-* &quot;-&quot;_-;_-@_-"/>
    <numFmt numFmtId="202" formatCode="0.000"/>
    <numFmt numFmtId="203" formatCode="_-* #,##0.000_-;\-* #,##0.000_-;_-* &quot;-&quot;??_-;_-@_-"/>
    <numFmt numFmtId="204" formatCode="0.0"/>
    <numFmt numFmtId="205" formatCode="_-* #,##0.000_-;\-#,##0_-;_-* &quot;-  &quot;_-;_-@_-"/>
    <numFmt numFmtId="206" formatCode="_(* #,##0.00_);_(* \(#,##0.00\);_(* &quot;-&quot;_);_(@_)"/>
  </numFmts>
  <fonts count="5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name val="AngsanaUPC"/>
      <family val="1"/>
      <charset val="222"/>
    </font>
    <font>
      <sz val="10"/>
      <name val="Arial"/>
      <family val="2"/>
    </font>
    <font>
      <sz val="14"/>
      <name val="Cordia New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theme="1"/>
      <name val="Tahoma"/>
      <family val="2"/>
      <scheme val="minor"/>
    </font>
    <font>
      <sz val="16"/>
      <name val="AngsanaUPC"/>
      <family val="1"/>
      <charset val="222"/>
    </font>
    <font>
      <sz val="12"/>
      <name val="นูลมรผ"/>
      <charset val="129"/>
    </font>
    <font>
      <sz val="10"/>
      <name val="MS Sans Serif"/>
      <family val="2"/>
      <charset val="22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2"/>
      <name val="นูลมรผ"/>
    </font>
    <font>
      <i/>
      <sz val="12"/>
      <color theme="1"/>
      <name val="TH SarabunPSK"/>
      <family val="2"/>
    </font>
    <font>
      <sz val="14"/>
      <name val="TH SarabunPSK"/>
      <family val="2"/>
    </font>
    <font>
      <sz val="14"/>
      <color rgb="FF002060"/>
      <name val="TH SarabunPSK"/>
      <family val="2"/>
    </font>
    <font>
      <b/>
      <sz val="12"/>
      <color rgb="FF002060"/>
      <name val="TH SarabunPSK"/>
      <family val="2"/>
    </font>
    <font>
      <sz val="11"/>
      <color indexed="9"/>
      <name val="Tahoma"/>
      <family val="2"/>
      <charset val="222"/>
    </font>
    <font>
      <sz val="14"/>
      <color theme="1"/>
      <name val="TH SarabunPSK"/>
      <family val="2"/>
      <charset val="222"/>
    </font>
    <font>
      <sz val="11"/>
      <color theme="1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8"/>
      <name val="Calibri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i/>
      <sz val="14"/>
      <color rgb="FFFF0000"/>
      <name val="TH SarabunPSK"/>
      <family val="2"/>
    </font>
    <font>
      <i/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Wingdings"/>
      <charset val="2"/>
    </font>
    <font>
      <sz val="11"/>
      <color theme="1"/>
      <name val="TH SarabunPSK"/>
      <family val="2"/>
    </font>
    <font>
      <sz val="14"/>
      <color theme="1"/>
      <name val="Calibri"/>
      <family val="2"/>
    </font>
    <font>
      <b/>
      <sz val="14"/>
      <name val="TH SarabunPSK"/>
      <family val="2"/>
    </font>
    <font>
      <i/>
      <sz val="14"/>
      <name val="TH SarabunPSK"/>
      <family val="2"/>
    </font>
    <font>
      <sz val="16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642">
    <xf numFmtId="0" fontId="0" fillId="0" borderId="0"/>
    <xf numFmtId="43" fontId="1" fillId="0" borderId="0" applyFont="0" applyFill="0" applyBorder="0" applyAlignment="0" applyProtection="0"/>
    <xf numFmtId="9" fontId="5" fillId="0" borderId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7" fillId="0" borderId="0" applyFont="0" applyFill="0" applyBorder="0" applyAlignment="0" applyProtection="0"/>
    <xf numFmtId="189" fontId="12" fillId="0" borderId="0" applyFont="0" applyFill="0" applyBorder="0" applyAlignment="0" applyProtection="0"/>
    <xf numFmtId="191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89" fontId="12" fillId="0" borderId="0" applyFont="0" applyFill="0" applyBorder="0" applyAlignment="0" applyProtection="0"/>
    <xf numFmtId="195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6" fillId="0" borderId="0"/>
    <xf numFmtId="0" fontId="1" fillId="0" borderId="0"/>
    <xf numFmtId="0" fontId="6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4" fillId="0" borderId="0"/>
    <xf numFmtId="0" fontId="5" fillId="0" borderId="0"/>
    <xf numFmtId="0" fontId="1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19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7" fillId="0" borderId="0" applyFont="0" applyFill="0" applyBorder="0" applyAlignment="0" applyProtection="0"/>
    <xf numFmtId="197" fontId="11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24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2" fillId="0" borderId="0"/>
    <xf numFmtId="0" fontId="6" fillId="0" borderId="0"/>
    <xf numFmtId="0" fontId="1" fillId="0" borderId="0"/>
    <xf numFmtId="0" fontId="25" fillId="0" borderId="0"/>
    <xf numFmtId="0" fontId="26" fillId="17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201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20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19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2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0" fontId="6" fillId="0" borderId="0" applyFont="0" applyFill="0" applyBorder="0" applyAlignment="0" applyProtection="0"/>
    <xf numFmtId="202" fontId="12" fillId="0" borderId="0" applyFont="0" applyFill="0" applyBorder="0" applyAlignment="0" applyProtection="0"/>
    <xf numFmtId="19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8" borderId="11" applyNumberFormat="0" applyAlignment="0" applyProtection="0"/>
    <xf numFmtId="0" fontId="32" fillId="0" borderId="12" applyNumberFormat="0" applyFill="0" applyAlignment="0" applyProtection="0"/>
    <xf numFmtId="0" fontId="33" fillId="5" borderId="0" applyNumberFormat="0" applyBorder="0" applyAlignment="0" applyProtection="0"/>
    <xf numFmtId="0" fontId="6" fillId="0" borderId="0"/>
    <xf numFmtId="187" fontId="12" fillId="0" borderId="0"/>
    <xf numFmtId="0" fontId="12" fillId="0" borderId="0"/>
    <xf numFmtId="0" fontId="12" fillId="0" borderId="0"/>
    <xf numFmtId="0" fontId="1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87" fontId="1" fillId="0" borderId="0"/>
    <xf numFmtId="187" fontId="1" fillId="0" borderId="0"/>
    <xf numFmtId="0" fontId="12" fillId="0" borderId="0"/>
    <xf numFmtId="0" fontId="16" fillId="0" borderId="0"/>
    <xf numFmtId="0" fontId="1" fillId="0" borderId="0"/>
    <xf numFmtId="0" fontId="12" fillId="0" borderId="0"/>
    <xf numFmtId="0" fontId="1" fillId="0" borderId="0"/>
    <xf numFmtId="0" fontId="1" fillId="0" borderId="0"/>
    <xf numFmtId="203" fontId="6" fillId="0" borderId="0"/>
    <xf numFmtId="203" fontId="6" fillId="0" borderId="0"/>
    <xf numFmtId="203" fontId="6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0" fontId="6" fillId="0" borderId="0"/>
    <xf numFmtId="0" fontId="6" fillId="0" borderId="0"/>
    <xf numFmtId="20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9" fontId="6" fillId="0" borderId="0"/>
    <xf numFmtId="0" fontId="16" fillId="0" borderId="0"/>
    <xf numFmtId="0" fontId="6" fillId="0" borderId="0"/>
    <xf numFmtId="0" fontId="6" fillId="0" borderId="0"/>
    <xf numFmtId="189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6" fontId="1" fillId="0" borderId="0"/>
    <xf numFmtId="206" fontId="1" fillId="0" borderId="0"/>
    <xf numFmtId="206" fontId="1" fillId="0" borderId="0"/>
    <xf numFmtId="206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206" fontId="1" fillId="0" borderId="0"/>
    <xf numFmtId="203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6" fillId="0" borderId="0"/>
    <xf numFmtId="203" fontId="6" fillId="0" borderId="0"/>
    <xf numFmtId="203" fontId="6" fillId="0" borderId="0"/>
    <xf numFmtId="0" fontId="12" fillId="0" borderId="0"/>
    <xf numFmtId="0" fontId="6" fillId="0" borderId="0"/>
    <xf numFmtId="189" fontId="6" fillId="0" borderId="0"/>
    <xf numFmtId="0" fontId="6" fillId="0" borderId="0"/>
    <xf numFmtId="203" fontId="6" fillId="0" borderId="0"/>
    <xf numFmtId="203" fontId="6" fillId="0" borderId="0"/>
    <xf numFmtId="0" fontId="6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0" fontId="6" fillId="0" borderId="0"/>
    <xf numFmtId="203" fontId="6" fillId="0" borderId="0"/>
    <xf numFmtId="0" fontId="6" fillId="0" borderId="0"/>
    <xf numFmtId="0" fontId="7" fillId="0" borderId="0"/>
    <xf numFmtId="0" fontId="34" fillId="8" borderId="10" applyNumberFormat="0" applyAlignment="0" applyProtection="0"/>
    <xf numFmtId="0" fontId="35" fillId="19" borderId="0" applyNumberFormat="0" applyBorder="0" applyAlignment="0" applyProtection="0"/>
    <xf numFmtId="9" fontId="11" fillId="0" borderId="0" applyFont="0" applyFill="0" applyBorder="0" applyAlignment="0" applyProtection="0"/>
    <xf numFmtId="0" fontId="36" fillId="0" borderId="13" applyNumberFormat="0" applyFill="0" applyAlignment="0" applyProtection="0"/>
    <xf numFmtId="0" fontId="37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38" fillId="17" borderId="14" applyNumberFormat="0" applyAlignment="0" applyProtection="0"/>
    <xf numFmtId="0" fontId="7" fillId="24" borderId="15" applyNumberFormat="0" applyFont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0" fontId="20" fillId="0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1" fillId="2" borderId="0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0" fillId="2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2" borderId="7" xfId="0" applyFont="1" applyFill="1" applyBorder="1" applyAlignment="1">
      <alignment vertical="top" wrapText="1"/>
    </xf>
    <xf numFmtId="0" fontId="21" fillId="2" borderId="0" xfId="0" applyFont="1" applyFill="1" applyBorder="1" applyAlignment="1">
      <alignment vertical="top"/>
    </xf>
    <xf numFmtId="0" fontId="20" fillId="2" borderId="1" xfId="0" applyFont="1" applyFill="1" applyBorder="1" applyAlignment="1">
      <alignment vertical="top"/>
    </xf>
    <xf numFmtId="0" fontId="20" fillId="0" borderId="0" xfId="0" applyFont="1" applyAlignment="1">
      <alignment vertical="top" wrapText="1"/>
    </xf>
    <xf numFmtId="0" fontId="22" fillId="2" borderId="0" xfId="0" applyFont="1" applyFill="1" applyBorder="1" applyAlignment="1">
      <alignment vertical="top" wrapText="1"/>
    </xf>
    <xf numFmtId="0" fontId="20" fillId="0" borderId="1" xfId="172" applyFont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1" xfId="173" applyFont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4" fillId="0" borderId="0" xfId="0" applyFont="1" applyBorder="1"/>
    <xf numFmtId="49" fontId="45" fillId="0" borderId="0" xfId="0" applyNumberFormat="1" applyFont="1" applyFill="1" applyBorder="1" applyAlignment="1">
      <alignment horizontal="right" vertical="top" wrapText="1"/>
    </xf>
    <xf numFmtId="187" fontId="2" fillId="0" borderId="1" xfId="0" applyNumberFormat="1" applyFont="1" applyBorder="1"/>
    <xf numFmtId="187" fontId="2" fillId="0" borderId="1" xfId="1" applyNumberFormat="1" applyFont="1" applyBorder="1" applyAlignment="1">
      <alignment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top"/>
    </xf>
    <xf numFmtId="2" fontId="2" fillId="0" borderId="0" xfId="0" applyNumberFormat="1" applyFont="1"/>
    <xf numFmtId="0" fontId="2" fillId="0" borderId="0" xfId="0" applyFont="1" applyAlignment="1">
      <alignment horizontal="left" vertical="top"/>
    </xf>
    <xf numFmtId="2" fontId="2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2" fontId="2" fillId="0" borderId="0" xfId="0" applyNumberFormat="1" applyFont="1" applyBorder="1" applyAlignment="1">
      <alignment vertical="top"/>
    </xf>
    <xf numFmtId="49" fontId="4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46" fillId="0" borderId="1" xfId="0" applyFont="1" applyBorder="1" applyAlignment="1">
      <alignment vertical="top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/>
    <xf numFmtId="187" fontId="49" fillId="0" borderId="0" xfId="0" applyNumberFormat="1" applyFont="1" applyAlignment="1"/>
    <xf numFmtId="187" fontId="20" fillId="0" borderId="0" xfId="1" applyNumberFormat="1" applyFont="1" applyAlignment="1">
      <alignment horizontal="center"/>
    </xf>
    <xf numFmtId="0" fontId="49" fillId="0" borderId="0" xfId="0" applyFont="1"/>
    <xf numFmtId="187" fontId="49" fillId="0" borderId="0" xfId="1" applyNumberFormat="1" applyFont="1" applyAlignment="1"/>
    <xf numFmtId="0" fontId="49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vertical="top"/>
    </xf>
    <xf numFmtId="0" fontId="49" fillId="0" borderId="1" xfId="0" applyFont="1" applyBorder="1" applyAlignment="1">
      <alignment vertical="top"/>
    </xf>
    <xf numFmtId="0" fontId="20" fillId="0" borderId="1" xfId="0" applyFont="1" applyBorder="1" applyAlignment="1">
      <alignment horizontal="center" vertical="top" wrapText="1"/>
    </xf>
    <xf numFmtId="0" fontId="49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3" fontId="20" fillId="0" borderId="1" xfId="1" applyFont="1" applyBorder="1" applyAlignment="1">
      <alignment horizontal="center" vertical="top"/>
    </xf>
    <xf numFmtId="17" fontId="20" fillId="0" borderId="0" xfId="0" applyNumberFormat="1" applyFont="1" applyAlignment="1">
      <alignment horizontal="center"/>
    </xf>
    <xf numFmtId="0" fontId="49" fillId="0" borderId="0" xfId="0" applyFont="1" applyAlignment="1"/>
    <xf numFmtId="43" fontId="49" fillId="0" borderId="1" xfId="0" applyNumberFormat="1" applyFont="1" applyBorder="1" applyAlignment="1">
      <alignment horizontal="center" vertical="top"/>
    </xf>
    <xf numFmtId="43" fontId="49" fillId="0" borderId="1" xfId="1" applyFont="1" applyBorder="1" applyAlignment="1">
      <alignment horizontal="center" vertical="top"/>
    </xf>
    <xf numFmtId="0" fontId="20" fillId="0" borderId="0" xfId="0" applyFont="1" applyBorder="1" applyAlignment="1">
      <alignment vertical="top" wrapText="1"/>
    </xf>
    <xf numFmtId="0" fontId="20" fillId="0" borderId="0" xfId="0" applyFont="1" applyAlignment="1">
      <alignment wrapText="1"/>
    </xf>
    <xf numFmtId="2" fontId="20" fillId="0" borderId="1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13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87" fontId="20" fillId="0" borderId="0" xfId="1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7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9" fillId="2" borderId="0" xfId="0" applyFont="1" applyFill="1" applyAlignment="1">
      <alignment horizontal="left" wrapText="1"/>
    </xf>
    <xf numFmtId="0" fontId="49" fillId="2" borderId="0" xfId="0" applyFont="1" applyFill="1" applyAlignment="1">
      <alignment horizontal="left"/>
    </xf>
    <xf numFmtId="0" fontId="20" fillId="0" borderId="7" xfId="172" applyFont="1" applyBorder="1" applyAlignment="1">
      <alignment horizontal="left" vertical="top" wrapText="1"/>
    </xf>
    <xf numFmtId="0" fontId="0" fillId="0" borderId="8" xfId="0" applyBorder="1"/>
    <xf numFmtId="0" fontId="0" fillId="0" borderId="6" xfId="0" applyBorder="1"/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0" fillId="2" borderId="1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0" fillId="0" borderId="1" xfId="172" applyFont="1" applyBorder="1" applyAlignment="1">
      <alignment horizontal="left" vertical="top" wrapText="1"/>
    </xf>
    <xf numFmtId="0" fontId="20" fillId="2" borderId="7" xfId="0" applyFont="1" applyFill="1" applyBorder="1" applyAlignment="1">
      <alignment horizontal="left" vertical="top" wrapText="1"/>
    </xf>
    <xf numFmtId="0" fontId="20" fillId="2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0" fillId="2" borderId="7" xfId="0" applyFont="1" applyFill="1" applyBorder="1" applyAlignment="1">
      <alignment vertical="top" wrapText="1"/>
    </xf>
    <xf numFmtId="0" fontId="20" fillId="2" borderId="8" xfId="0" applyFont="1" applyFill="1" applyBorder="1" applyAlignment="1">
      <alignment vertical="top" wrapText="1"/>
    </xf>
    <xf numFmtId="0" fontId="20" fillId="2" borderId="6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left" vertical="top" wrapText="1"/>
    </xf>
    <xf numFmtId="0" fontId="20" fillId="0" borderId="8" xfId="172" applyFont="1" applyBorder="1" applyAlignment="1">
      <alignment horizontal="left" vertical="top" wrapText="1"/>
    </xf>
    <xf numFmtId="0" fontId="20" fillId="0" borderId="6" xfId="172" applyFont="1" applyBorder="1" applyAlignment="1">
      <alignment horizontal="left" vertical="top" wrapText="1"/>
    </xf>
    <xf numFmtId="0" fontId="2" fillId="0" borderId="1" xfId="173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173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7" xfId="173" applyFont="1" applyFill="1" applyBorder="1" applyAlignment="1">
      <alignment horizontal="left" vertical="top" wrapText="1"/>
    </xf>
    <xf numFmtId="0" fontId="2" fillId="0" borderId="6" xfId="173" applyFont="1" applyFill="1" applyBorder="1" applyAlignment="1">
      <alignment horizontal="left" vertical="top" wrapText="1"/>
    </xf>
    <xf numFmtId="0" fontId="2" fillId="0" borderId="7" xfId="173" applyFont="1" applyBorder="1" applyAlignment="1">
      <alignment horizontal="left" vertical="top" wrapText="1"/>
    </xf>
    <xf numFmtId="0" fontId="2" fillId="0" borderId="6" xfId="173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0" fillId="0" borderId="1" xfId="172" applyFont="1" applyFill="1" applyBorder="1" applyAlignment="1">
      <alignment horizontal="left" vertical="top" wrapText="1"/>
    </xf>
    <xf numFmtId="0" fontId="44" fillId="0" borderId="0" xfId="0" applyFont="1" applyAlignment="1">
      <alignment horizontal="center" wrapText="1"/>
    </xf>
    <xf numFmtId="0" fontId="43" fillId="25" borderId="0" xfId="0" applyFont="1" applyFill="1" applyAlignment="1">
      <alignment horizontal="center"/>
    </xf>
    <xf numFmtId="0" fontId="42" fillId="0" borderId="5" xfId="0" applyFont="1" applyBorder="1" applyAlignment="1">
      <alignment horizontal="center" vertical="top" wrapText="1"/>
    </xf>
    <xf numFmtId="0" fontId="42" fillId="0" borderId="4" xfId="0" applyFont="1" applyBorder="1" applyAlignment="1">
      <alignment horizontal="center" vertical="top" wrapText="1"/>
    </xf>
    <xf numFmtId="0" fontId="43" fillId="25" borderId="0" xfId="0" applyFont="1" applyFill="1" applyAlignment="1">
      <alignment horizontal="center" wrapText="1"/>
    </xf>
    <xf numFmtId="0" fontId="42" fillId="0" borderId="1" xfId="0" applyFont="1" applyBorder="1" applyAlignment="1">
      <alignment horizontal="center" wrapText="1"/>
    </xf>
    <xf numFmtId="0" fontId="42" fillId="0" borderId="5" xfId="0" applyFont="1" applyBorder="1" applyAlignment="1">
      <alignment horizontal="center" wrapText="1"/>
    </xf>
    <xf numFmtId="0" fontId="42" fillId="0" borderId="4" xfId="0" applyFont="1" applyBorder="1" applyAlignment="1">
      <alignment horizontal="center" wrapText="1"/>
    </xf>
  </cellXfs>
  <cellStyles count="642">
    <cellStyle name="20% - ส่วนที่ถูกเน้น1" xfId="174"/>
    <cellStyle name="20% - ส่วนที่ถูกเน้น2" xfId="175"/>
    <cellStyle name="20% - ส่วนที่ถูกเน้น3" xfId="176"/>
    <cellStyle name="20% - ส่วนที่ถูกเน้น4" xfId="177"/>
    <cellStyle name="20% - ส่วนที่ถูกเน้น5" xfId="178"/>
    <cellStyle name="20% - ส่วนที่ถูกเน้น6" xfId="179"/>
    <cellStyle name="40% - ส่วนที่ถูกเน้น1" xfId="180"/>
    <cellStyle name="40% - ส่วนที่ถูกเน้น2" xfId="181"/>
    <cellStyle name="40% - ส่วนที่ถูกเน้น3" xfId="182"/>
    <cellStyle name="40% - ส่วนที่ถูกเน้น4" xfId="183"/>
    <cellStyle name="40% - ส่วนที่ถูกเน้น5" xfId="184"/>
    <cellStyle name="40% - ส่วนที่ถูกเน้น6" xfId="185"/>
    <cellStyle name="60% - ส่วนที่ถูกเน้น1" xfId="186"/>
    <cellStyle name="60% - ส่วนที่ถูกเน้น2" xfId="187"/>
    <cellStyle name="60% - ส่วนที่ถูกเน้น3" xfId="188"/>
    <cellStyle name="60% - ส่วนที่ถูกเน้น4" xfId="189"/>
    <cellStyle name="60% - ส่วนที่ถูกเน้น5" xfId="190"/>
    <cellStyle name="60% - ส่วนที่ถูกเน้น6" xfId="191"/>
    <cellStyle name="75" xfId="2"/>
    <cellStyle name="Comma" xfId="1" builtinId="3"/>
    <cellStyle name="Comma 10" xfId="3"/>
    <cellStyle name="Comma 11" xfId="4"/>
    <cellStyle name="Comma 11 2" xfId="192"/>
    <cellStyle name="Comma 12" xfId="5"/>
    <cellStyle name="Comma 12 2" xfId="193"/>
    <cellStyle name="Comma 13" xfId="194"/>
    <cellStyle name="Comma 14" xfId="195"/>
    <cellStyle name="Comma 15" xfId="196"/>
    <cellStyle name="Comma 2" xfId="6"/>
    <cellStyle name="Comma 2 10" xfId="197"/>
    <cellStyle name="Comma 2 11" xfId="198"/>
    <cellStyle name="Comma 2 12" xfId="199"/>
    <cellStyle name="Comma 2 13" xfId="200"/>
    <cellStyle name="Comma 2 14" xfId="201"/>
    <cellStyle name="Comma 2 15" xfId="202"/>
    <cellStyle name="Comma 2 16" xfId="203"/>
    <cellStyle name="Comma 2 17" xfId="204"/>
    <cellStyle name="Comma 2 18" xfId="205"/>
    <cellStyle name="Comma 2 19" xfId="206"/>
    <cellStyle name="Comma 2 2" xfId="7"/>
    <cellStyle name="Comma 2 2 10" xfId="207"/>
    <cellStyle name="Comma 2 2 11" xfId="208"/>
    <cellStyle name="Comma 2 2 12" xfId="209"/>
    <cellStyle name="Comma 2 2 13" xfId="210"/>
    <cellStyle name="Comma 2 2 14" xfId="211"/>
    <cellStyle name="Comma 2 2 2" xfId="8"/>
    <cellStyle name="Comma 2 2 2 2" xfId="212"/>
    <cellStyle name="Comma 2 2 3" xfId="213"/>
    <cellStyle name="Comma 2 2 4" xfId="214"/>
    <cellStyle name="Comma 2 2 5" xfId="215"/>
    <cellStyle name="Comma 2 2 6" xfId="216"/>
    <cellStyle name="Comma 2 2 7" xfId="217"/>
    <cellStyle name="Comma 2 2 8" xfId="218"/>
    <cellStyle name="Comma 2 2 9" xfId="219"/>
    <cellStyle name="Comma 2 3" xfId="9"/>
    <cellStyle name="Comma 2 3 2" xfId="220"/>
    <cellStyle name="Comma 2 4" xfId="221"/>
    <cellStyle name="Comma 2 5" xfId="222"/>
    <cellStyle name="Comma 2 6" xfId="223"/>
    <cellStyle name="Comma 2 7" xfId="224"/>
    <cellStyle name="Comma 2 8" xfId="225"/>
    <cellStyle name="Comma 2 9" xfId="226"/>
    <cellStyle name="Comma 2_Book2" xfId="227"/>
    <cellStyle name="Comma 23" xfId="228"/>
    <cellStyle name="Comma 24" xfId="229"/>
    <cellStyle name="Comma 3" xfId="10"/>
    <cellStyle name="Comma 3 2" xfId="11"/>
    <cellStyle name="Comma 3 3" xfId="230"/>
    <cellStyle name="Comma 3_Book2" xfId="231"/>
    <cellStyle name="Comma 4" xfId="12"/>
    <cellStyle name="Comma 4 10" xfId="232"/>
    <cellStyle name="Comma 4 11" xfId="233"/>
    <cellStyle name="Comma 4 12" xfId="234"/>
    <cellStyle name="Comma 4 13" xfId="235"/>
    <cellStyle name="Comma 4 14" xfId="236"/>
    <cellStyle name="Comma 4 2" xfId="237"/>
    <cellStyle name="Comma 4 3" xfId="238"/>
    <cellStyle name="Comma 4 4" xfId="239"/>
    <cellStyle name="Comma 4 5" xfId="240"/>
    <cellStyle name="Comma 4 6" xfId="241"/>
    <cellStyle name="Comma 4 7" xfId="242"/>
    <cellStyle name="Comma 4 8" xfId="243"/>
    <cellStyle name="Comma 4 9" xfId="244"/>
    <cellStyle name="Comma 5" xfId="13"/>
    <cellStyle name="Comma 6" xfId="14"/>
    <cellStyle name="Comma 7" xfId="15"/>
    <cellStyle name="Comma 7 2" xfId="245"/>
    <cellStyle name="Comma 8" xfId="16"/>
    <cellStyle name="Comma 9" xfId="17"/>
    <cellStyle name="Header1" xfId="18"/>
    <cellStyle name="Header2" xfId="19"/>
    <cellStyle name="Hyperlink_ชุดวิเคราะห์สารพันธุกรรม" xfId="20"/>
    <cellStyle name="Normal" xfId="0" builtinId="0"/>
    <cellStyle name="Normal 10" xfId="246"/>
    <cellStyle name="Normal 2" xfId="21"/>
    <cellStyle name="Normal 2 10" xfId="247"/>
    <cellStyle name="Normal 2 11" xfId="248"/>
    <cellStyle name="Normal 2 12" xfId="249"/>
    <cellStyle name="Normal 2 13" xfId="250"/>
    <cellStyle name="Normal 2 14" xfId="251"/>
    <cellStyle name="Normal 2 15" xfId="252"/>
    <cellStyle name="Normal 2 16" xfId="253"/>
    <cellStyle name="Normal 2 17" xfId="254"/>
    <cellStyle name="Normal 2 18" xfId="255"/>
    <cellStyle name="Normal 2 19" xfId="256"/>
    <cellStyle name="Normal 2 2" xfId="22"/>
    <cellStyle name="Normal 2 20" xfId="257"/>
    <cellStyle name="Normal 2 21" xfId="258"/>
    <cellStyle name="Normal 2 3" xfId="23"/>
    <cellStyle name="Normal 2 4" xfId="259"/>
    <cellStyle name="Normal 2 5" xfId="260"/>
    <cellStyle name="Normal 2 5 2" xfId="261"/>
    <cellStyle name="Normal 2 5 3" xfId="262"/>
    <cellStyle name="Normal 2 5 3 2" xfId="263"/>
    <cellStyle name="Normal 2 6" xfId="264"/>
    <cellStyle name="Normal 2 7" xfId="265"/>
    <cellStyle name="Normal 2 8" xfId="266"/>
    <cellStyle name="Normal 2 9" xfId="267"/>
    <cellStyle name="Normal 2_แบบฟอร์มเงินรายได้" xfId="268"/>
    <cellStyle name="Normal 3" xfId="24"/>
    <cellStyle name="Normal 3 2" xfId="25"/>
    <cellStyle name="Normal 3 3" xfId="269"/>
    <cellStyle name="Normal 3 4" xfId="270"/>
    <cellStyle name="Normal 3__แผนการดำเนินงานและใช้จ่าย" xfId="271"/>
    <cellStyle name="Normal 4" xfId="26"/>
    <cellStyle name="Normal 4 2" xfId="272"/>
    <cellStyle name="Normal 4_Book2" xfId="273"/>
    <cellStyle name="Normal 5" xfId="27"/>
    <cellStyle name="Normal 5 2" xfId="28"/>
    <cellStyle name="Normal 5__แผนการดำเนินงานและใช้จ่าย" xfId="274"/>
    <cellStyle name="Normal 6" xfId="275"/>
    <cellStyle name="Normal 7" xfId="276"/>
    <cellStyle name="Normal 8" xfId="277"/>
    <cellStyle name="Normal 9" xfId="278"/>
    <cellStyle name="การคำนวณ" xfId="279"/>
    <cellStyle name="ข้อความเตือน" xfId="280"/>
    <cellStyle name="ข้อความอธิบาย" xfId="281"/>
    <cellStyle name="เครื่องหมายจุลภาค 10" xfId="29"/>
    <cellStyle name="เครื่องหมายจุลภาค 10 2" xfId="282"/>
    <cellStyle name="เครื่องหมายจุลภาค 10 3" xfId="283"/>
    <cellStyle name="เครื่องหมายจุลภาค 10 4" xfId="284"/>
    <cellStyle name="เครื่องหมายจุลภาค 10 5" xfId="285"/>
    <cellStyle name="เครื่องหมายจุลภาค 11" xfId="30"/>
    <cellStyle name="เครื่องหมายจุลภาค 11 2" xfId="286"/>
    <cellStyle name="เครื่องหมายจุลภาค 11 2 2" xfId="287"/>
    <cellStyle name="เครื่องหมายจุลภาค 11 2 2 2" xfId="288"/>
    <cellStyle name="เครื่องหมายจุลภาค 11 2 3" xfId="289"/>
    <cellStyle name="เครื่องหมายจุลภาค 11 2 4" xfId="290"/>
    <cellStyle name="เครื่องหมายจุลภาค 11 2 5" xfId="291"/>
    <cellStyle name="เครื่องหมายจุลภาค 11 2 6" xfId="292"/>
    <cellStyle name="เครื่องหมายจุลภาค 11 2 7" xfId="293"/>
    <cellStyle name="เครื่องหมายจุลภาค 11 2 8" xfId="294"/>
    <cellStyle name="เครื่องหมายจุลภาค 11 2 9" xfId="295"/>
    <cellStyle name="เครื่องหมายจุลภาค 11 3" xfId="296"/>
    <cellStyle name="เครื่องหมายจุลภาค 12" xfId="31"/>
    <cellStyle name="เครื่องหมายจุลภาค 12 2" xfId="297"/>
    <cellStyle name="เครื่องหมายจุลภาค 12 2 2" xfId="298"/>
    <cellStyle name="เครื่องหมายจุลภาค 12 2 3" xfId="299"/>
    <cellStyle name="เครื่องหมายจุลภาค 12 2 4" xfId="300"/>
    <cellStyle name="เครื่องหมายจุลภาค 12 2 5" xfId="301"/>
    <cellStyle name="เครื่องหมายจุลภาค 12 2 6" xfId="302"/>
    <cellStyle name="เครื่องหมายจุลภาค 12 2 7" xfId="303"/>
    <cellStyle name="เครื่องหมายจุลภาค 12 3" xfId="304"/>
    <cellStyle name="เครื่องหมายจุลภาค 13" xfId="32"/>
    <cellStyle name="เครื่องหมายจุลภาค 13 2" xfId="33"/>
    <cellStyle name="เครื่องหมายจุลภาค 13 2 2" xfId="305"/>
    <cellStyle name="เครื่องหมายจุลภาค 13 2 3" xfId="306"/>
    <cellStyle name="เครื่องหมายจุลภาค 13 2 4" xfId="307"/>
    <cellStyle name="เครื่องหมายจุลภาค 13 2 5" xfId="308"/>
    <cellStyle name="เครื่องหมายจุลภาค 13 2 6" xfId="309"/>
    <cellStyle name="เครื่องหมายจุลภาค 13 3" xfId="34"/>
    <cellStyle name="เครื่องหมายจุลภาค 13 4" xfId="310"/>
    <cellStyle name="เครื่องหมายจุลภาค 13 5" xfId="311"/>
    <cellStyle name="เครื่องหมายจุลภาค 13 6" xfId="312"/>
    <cellStyle name="เครื่องหมายจุลภาค 13 7" xfId="313"/>
    <cellStyle name="เครื่องหมายจุลภาค 13 8" xfId="314"/>
    <cellStyle name="เครื่องหมายจุลภาค 13_Book2" xfId="315"/>
    <cellStyle name="เครื่องหมายจุลภาค 14" xfId="35"/>
    <cellStyle name="เครื่องหมายจุลภาค 14 2" xfId="36"/>
    <cellStyle name="เครื่องหมายจุลภาค 14 2 2" xfId="316"/>
    <cellStyle name="เครื่องหมายจุลภาค 14 3" xfId="317"/>
    <cellStyle name="เครื่องหมายจุลภาค 14 4" xfId="318"/>
    <cellStyle name="เครื่องหมายจุลภาค 15" xfId="37"/>
    <cellStyle name="เครื่องหมายจุลภาค 15 2" xfId="38"/>
    <cellStyle name="เครื่องหมายจุลภาค 15 3" xfId="319"/>
    <cellStyle name="เครื่องหมายจุลภาค 15 4" xfId="320"/>
    <cellStyle name="เครื่องหมายจุลภาค 15 5" xfId="321"/>
    <cellStyle name="เครื่องหมายจุลภาค 15 6" xfId="322"/>
    <cellStyle name="เครื่องหมายจุลภาค 15 7" xfId="323"/>
    <cellStyle name="เครื่องหมายจุลภาค 15 8" xfId="324"/>
    <cellStyle name="เครื่องหมายจุลภาค 16" xfId="39"/>
    <cellStyle name="เครื่องหมายจุลภาค 16 2" xfId="40"/>
    <cellStyle name="เครื่องหมายจุลภาค 16 2 10" xfId="325"/>
    <cellStyle name="เครื่องหมายจุลภาค 16 2 2" xfId="326"/>
    <cellStyle name="เครื่องหมายจุลภาค 16 2 3" xfId="327"/>
    <cellStyle name="เครื่องหมายจุลภาค 16 2 4" xfId="328"/>
    <cellStyle name="เครื่องหมายจุลภาค 16 2 5" xfId="329"/>
    <cellStyle name="เครื่องหมายจุลภาค 16 2 6" xfId="330"/>
    <cellStyle name="เครื่องหมายจุลภาค 16 2 7" xfId="331"/>
    <cellStyle name="เครื่องหมายจุลภาค 16 2 8" xfId="332"/>
    <cellStyle name="เครื่องหมายจุลภาค 16 2 9" xfId="333"/>
    <cellStyle name="เครื่องหมายจุลภาค 17" xfId="41"/>
    <cellStyle name="เครื่องหมายจุลภาค 17 10" xfId="334"/>
    <cellStyle name="เครื่องหมายจุลภาค 17 2" xfId="335"/>
    <cellStyle name="เครื่องหมายจุลภาค 17 3" xfId="336"/>
    <cellStyle name="เครื่องหมายจุลภาค 17 4" xfId="337"/>
    <cellStyle name="เครื่องหมายจุลภาค 17 5" xfId="338"/>
    <cellStyle name="เครื่องหมายจุลภาค 17 6" xfId="339"/>
    <cellStyle name="เครื่องหมายจุลภาค 17 7" xfId="340"/>
    <cellStyle name="เครื่องหมายจุลภาค 17 8" xfId="341"/>
    <cellStyle name="เครื่องหมายจุลภาค 17 9" xfId="342"/>
    <cellStyle name="เครื่องหมายจุลภาค 18" xfId="42"/>
    <cellStyle name="เครื่องหมายจุลภาค 18 2" xfId="343"/>
    <cellStyle name="เครื่องหมายจุลภาค 18 2 2" xfId="344"/>
    <cellStyle name="เครื่องหมายจุลภาค 18 2 3" xfId="345"/>
    <cellStyle name="เครื่องหมายจุลภาค 18 3" xfId="346"/>
    <cellStyle name="เครื่องหมายจุลภาค 19" xfId="347"/>
    <cellStyle name="เครื่องหมายจุลภาค 19 2" xfId="348"/>
    <cellStyle name="เครื่องหมายจุลภาค 19 2 2" xfId="349"/>
    <cellStyle name="เครื่องหมายจุลภาค 19 2 3" xfId="350"/>
    <cellStyle name="เครื่องหมายจุลภาค 19 2 4" xfId="351"/>
    <cellStyle name="เครื่องหมายจุลภาค 19 2 5" xfId="352"/>
    <cellStyle name="เครื่องหมายจุลภาค 19 2 6" xfId="353"/>
    <cellStyle name="เครื่องหมายจุลภาค 19 2 7" xfId="354"/>
    <cellStyle name="เครื่องหมายจุลภาค 19 2 8" xfId="355"/>
    <cellStyle name="เครื่องหมายจุลภาค 2" xfId="43"/>
    <cellStyle name="เครื่องหมายจุลภาค 2 10" xfId="44"/>
    <cellStyle name="เครื่องหมายจุลภาค 2 11" xfId="45"/>
    <cellStyle name="เครื่องหมายจุลภาค 2 11 2" xfId="356"/>
    <cellStyle name="เครื่องหมายจุลภาค 2 11 3" xfId="357"/>
    <cellStyle name="เครื่องหมายจุลภาค 2 11 4" xfId="358"/>
    <cellStyle name="เครื่องหมายจุลภาค 2 11 5" xfId="359"/>
    <cellStyle name="เครื่องหมายจุลภาค 2 11 6" xfId="360"/>
    <cellStyle name="เครื่องหมายจุลภาค 2 11 7" xfId="361"/>
    <cellStyle name="เครื่องหมายจุลภาค 2 12" xfId="46"/>
    <cellStyle name="เครื่องหมายจุลภาค 2 13" xfId="47"/>
    <cellStyle name="เครื่องหมายจุลภาค 2 14" xfId="48"/>
    <cellStyle name="เครื่องหมายจุลภาค 2 15" xfId="49"/>
    <cellStyle name="เครื่องหมายจุลภาค 2 16" xfId="50"/>
    <cellStyle name="เครื่องหมายจุลภาค 2 17" xfId="51"/>
    <cellStyle name="เครื่องหมายจุลภาค 2 18" xfId="52"/>
    <cellStyle name="เครื่องหมายจุลภาค 2 18 2" xfId="362"/>
    <cellStyle name="เครื่องหมายจุลภาค 2 19" xfId="53"/>
    <cellStyle name="เครื่องหมายจุลภาค 2 2" xfId="54"/>
    <cellStyle name="เครื่องหมายจุลภาค 2 2 10" xfId="363"/>
    <cellStyle name="เครื่องหมายจุลภาค 2 2 11" xfId="364"/>
    <cellStyle name="เครื่องหมายจุลภาค 2 2 12" xfId="365"/>
    <cellStyle name="เครื่องหมายจุลภาค 2 2 13" xfId="366"/>
    <cellStyle name="เครื่องหมายจุลภาค 2 2 14" xfId="367"/>
    <cellStyle name="เครื่องหมายจุลภาค 2 2 15" xfId="368"/>
    <cellStyle name="เครื่องหมายจุลภาค 2 2 16" xfId="369"/>
    <cellStyle name="เครื่องหมายจุลภาค 2 2 17" xfId="370"/>
    <cellStyle name="เครื่องหมายจุลภาค 2 2 18" xfId="371"/>
    <cellStyle name="เครื่องหมายจุลภาค 2 2 19" xfId="372"/>
    <cellStyle name="เครื่องหมายจุลภาค 2 2 2" xfId="55"/>
    <cellStyle name="เครื่องหมายจุลภาค 2 2 2 2" xfId="56"/>
    <cellStyle name="เครื่องหมายจุลภาค 2 2 2 2 2" xfId="373"/>
    <cellStyle name="เครื่องหมายจุลภาค 2 2 2 3" xfId="374"/>
    <cellStyle name="เครื่องหมายจุลภาค 2 2 2 4" xfId="375"/>
    <cellStyle name="เครื่องหมายจุลภาค 2 2 2 5" xfId="376"/>
    <cellStyle name="เครื่องหมายจุลภาค 2 2 2 6" xfId="377"/>
    <cellStyle name="เครื่องหมายจุลภาค 2 2 20" xfId="378"/>
    <cellStyle name="เครื่องหมายจุลภาค 2 2 3" xfId="57"/>
    <cellStyle name="เครื่องหมายจุลภาค 2 2 3 10" xfId="58"/>
    <cellStyle name="เครื่องหมายจุลภาค 2 2 3 11" xfId="59"/>
    <cellStyle name="เครื่องหมายจุลภาค 2 2 3 12" xfId="60"/>
    <cellStyle name="เครื่องหมายจุลภาค 2 2 3 13" xfId="61"/>
    <cellStyle name="เครื่องหมายจุลภาค 2 2 3 14" xfId="62"/>
    <cellStyle name="เครื่องหมายจุลภาค 2 2 3 15" xfId="63"/>
    <cellStyle name="เครื่องหมายจุลภาค 2 2 3 16" xfId="379"/>
    <cellStyle name="เครื่องหมายจุลภาค 2 2 3 17" xfId="380"/>
    <cellStyle name="เครื่องหมายจุลภาค 2 2 3 2" xfId="64"/>
    <cellStyle name="เครื่องหมายจุลภาค 2 2 3 3" xfId="65"/>
    <cellStyle name="เครื่องหมายจุลภาค 2 2 3 4" xfId="66"/>
    <cellStyle name="เครื่องหมายจุลภาค 2 2 3 5" xfId="67"/>
    <cellStyle name="เครื่องหมายจุลภาค 2 2 3 6" xfId="68"/>
    <cellStyle name="เครื่องหมายจุลภาค 2 2 3 7" xfId="69"/>
    <cellStyle name="เครื่องหมายจุลภาค 2 2 3 8" xfId="70"/>
    <cellStyle name="เครื่องหมายจุลภาค 2 2 3 9" xfId="71"/>
    <cellStyle name="เครื่องหมายจุลภาค 2 2 4" xfId="72"/>
    <cellStyle name="เครื่องหมายจุลภาค 2 2 4 2" xfId="381"/>
    <cellStyle name="เครื่องหมายจุลภาค 2 2 5" xfId="73"/>
    <cellStyle name="เครื่องหมายจุลภาค 2 2 5 2" xfId="382"/>
    <cellStyle name="เครื่องหมายจุลภาค 2 2 6" xfId="74"/>
    <cellStyle name="เครื่องหมายจุลภาค 2 2 6 2" xfId="383"/>
    <cellStyle name="เครื่องหมายจุลภาค 2 2 7" xfId="384"/>
    <cellStyle name="เครื่องหมายจุลภาค 2 2 8" xfId="385"/>
    <cellStyle name="เครื่องหมายจุลภาค 2 2 9" xfId="386"/>
    <cellStyle name="เครื่องหมายจุลภาค 2 2_2. แบบจัดทำคำขอ 56 ชุดที่ 1" xfId="387"/>
    <cellStyle name="เครื่องหมายจุลภาค 2 20" xfId="75"/>
    <cellStyle name="เครื่องหมายจุลภาค 2 21" xfId="388"/>
    <cellStyle name="เครื่องหมายจุลภาค 2 22" xfId="389"/>
    <cellStyle name="เครื่องหมายจุลภาค 2 23" xfId="390"/>
    <cellStyle name="เครื่องหมายจุลภาค 2 24" xfId="391"/>
    <cellStyle name="เครื่องหมายจุลภาค 2 25" xfId="392"/>
    <cellStyle name="เครื่องหมายจุลภาค 2 26" xfId="393"/>
    <cellStyle name="เครื่องหมายจุลภาค 2 3" xfId="76"/>
    <cellStyle name="เครื่องหมายจุลภาค 2 3 2" xfId="394"/>
    <cellStyle name="เครื่องหมายจุลภาค 2 3_Book2" xfId="395"/>
    <cellStyle name="เครื่องหมายจุลภาค 2 4" xfId="77"/>
    <cellStyle name="เครื่องหมายจุลภาค 2 4 2" xfId="396"/>
    <cellStyle name="เครื่องหมายจุลภาค 2 5" xfId="78"/>
    <cellStyle name="เครื่องหมายจุลภาค 2 5 2" xfId="79"/>
    <cellStyle name="เครื่องหมายจุลภาค 2 5 3" xfId="80"/>
    <cellStyle name="เครื่องหมายจุลภาค 2 5 4" xfId="397"/>
    <cellStyle name="เครื่องหมายจุลภาค 2 6" xfId="81"/>
    <cellStyle name="เครื่องหมายจุลภาค 2 6 2" xfId="82"/>
    <cellStyle name="เครื่องหมายจุลภาค 2 7" xfId="83"/>
    <cellStyle name="เครื่องหมายจุลภาค 2 8" xfId="84"/>
    <cellStyle name="เครื่องหมายจุลภาค 2 8 2" xfId="85"/>
    <cellStyle name="เครื่องหมายจุลภาค 2 9" xfId="86"/>
    <cellStyle name="เครื่องหมายจุลภาค 2 9 2" xfId="87"/>
    <cellStyle name="เครื่องหมายจุลภาค 2 9 3" xfId="88"/>
    <cellStyle name="เครื่องหมายจุลภาค 2 9__DATA" xfId="398"/>
    <cellStyle name="เครื่องหมายจุลภาค 2__DATA" xfId="399"/>
    <cellStyle name="เครื่องหมายจุลภาค 20" xfId="400"/>
    <cellStyle name="เครื่องหมายจุลภาค 20 2" xfId="401"/>
    <cellStyle name="เครื่องหมายจุลภาค 20 3" xfId="402"/>
    <cellStyle name="เครื่องหมายจุลภาค 20 4" xfId="403"/>
    <cellStyle name="เครื่องหมายจุลภาค 20 5" xfId="404"/>
    <cellStyle name="เครื่องหมายจุลภาค 20 6" xfId="405"/>
    <cellStyle name="เครื่องหมายจุลภาค 20 7" xfId="406"/>
    <cellStyle name="เครื่องหมายจุลภาค 20 8" xfId="407"/>
    <cellStyle name="เครื่องหมายจุลภาค 20 9" xfId="408"/>
    <cellStyle name="เครื่องหมายจุลภาค 21" xfId="409"/>
    <cellStyle name="เครื่องหมายจุลภาค 22" xfId="410"/>
    <cellStyle name="เครื่องหมายจุลภาค 23" xfId="411"/>
    <cellStyle name="เครื่องหมายจุลภาค 24" xfId="412"/>
    <cellStyle name="เครื่องหมายจุลภาค 25" xfId="413"/>
    <cellStyle name="เครื่องหมายจุลภาค 26" xfId="414"/>
    <cellStyle name="เครื่องหมายจุลภาค 27" xfId="415"/>
    <cellStyle name="เครื่องหมายจุลภาค 28" xfId="89"/>
    <cellStyle name="เครื่องหมายจุลภาค 28 2" xfId="90"/>
    <cellStyle name="เครื่องหมายจุลภาค 29" xfId="91"/>
    <cellStyle name="เครื่องหมายจุลภาค 29 2" xfId="92"/>
    <cellStyle name="เครื่องหมายจุลภาค 3" xfId="93"/>
    <cellStyle name="เครื่องหมายจุลภาค 3 2" xfId="94"/>
    <cellStyle name="เครื่องหมายจุลภาค 3 2 2" xfId="95"/>
    <cellStyle name="เครื่องหมายจุลภาค 3 2 2 2" xfId="416"/>
    <cellStyle name="เครื่องหมายจุลภาค 3 2 3" xfId="417"/>
    <cellStyle name="เครื่องหมายจุลภาค 3 2 4" xfId="418"/>
    <cellStyle name="เครื่องหมายจุลภาค 3 2__DATA" xfId="419"/>
    <cellStyle name="เครื่องหมายจุลภาค 3 3" xfId="96"/>
    <cellStyle name="เครื่องหมายจุลภาค 3 3 2" xfId="97"/>
    <cellStyle name="เครื่องหมายจุลภาค 3 3 3" xfId="420"/>
    <cellStyle name="เครื่องหมายจุลภาค 3 4" xfId="98"/>
    <cellStyle name="เครื่องหมายจุลภาค 3 4 2" xfId="421"/>
    <cellStyle name="เครื่องหมายจุลภาค 3 5" xfId="99"/>
    <cellStyle name="เครื่องหมายจุลภาค 3 5 2" xfId="422"/>
    <cellStyle name="เครื่องหมายจุลภาค 3 6" xfId="423"/>
    <cellStyle name="เครื่องหมายจุลภาค 3__DATA" xfId="424"/>
    <cellStyle name="เครื่องหมายจุลภาค 30" xfId="100"/>
    <cellStyle name="เครื่องหมายจุลภาค 31" xfId="101"/>
    <cellStyle name="เครื่องหมายจุลภาค 31 2" xfId="102"/>
    <cellStyle name="เครื่องหมายจุลภาค 32" xfId="103"/>
    <cellStyle name="เครื่องหมายจุลภาค 33" xfId="104"/>
    <cellStyle name="เครื่องหมายจุลภาค 34" xfId="105"/>
    <cellStyle name="เครื่องหมายจุลภาค 35" xfId="425"/>
    <cellStyle name="เครื่องหมายจุลภาค 36" xfId="426"/>
    <cellStyle name="เครื่องหมายจุลภาค 37" xfId="427"/>
    <cellStyle name="เครื่องหมายจุลภาค 38" xfId="428"/>
    <cellStyle name="เครื่องหมายจุลภาค 39" xfId="429"/>
    <cellStyle name="เครื่องหมายจุลภาค 4" xfId="106"/>
    <cellStyle name="เครื่องหมายจุลภาค 4 2" xfId="107"/>
    <cellStyle name="เครื่องหมายจุลภาค 4 2 2" xfId="108"/>
    <cellStyle name="เครื่องหมายจุลภาค 4 2 3" xfId="430"/>
    <cellStyle name="เครื่องหมายจุลภาค 4 2_แบบฟอร์มเงินรายได้" xfId="431"/>
    <cellStyle name="เครื่องหมายจุลภาค 4 3" xfId="109"/>
    <cellStyle name="เครื่องหมายจุลภาค 4 4" xfId="110"/>
    <cellStyle name="เครื่องหมายจุลภาค 4 4 2" xfId="432"/>
    <cellStyle name="เครื่องหมายจุลภาค 4 5" xfId="111"/>
    <cellStyle name="เครื่องหมายจุลภาค 4 5 2" xfId="433"/>
    <cellStyle name="เครื่องหมายจุลภาค 4__DATA" xfId="434"/>
    <cellStyle name="เครื่องหมายจุลภาค 40" xfId="435"/>
    <cellStyle name="เครื่องหมายจุลภาค 41" xfId="436"/>
    <cellStyle name="เครื่องหมายจุลภาค 42" xfId="437"/>
    <cellStyle name="เครื่องหมายจุลภาค 43" xfId="438"/>
    <cellStyle name="เครื่องหมายจุลภาค 44" xfId="439"/>
    <cellStyle name="เครื่องหมายจุลภาค 45" xfId="440"/>
    <cellStyle name="เครื่องหมายจุลภาค 46" xfId="441"/>
    <cellStyle name="เครื่องหมายจุลภาค 47" xfId="442"/>
    <cellStyle name="เครื่องหมายจุลภาค 48" xfId="443"/>
    <cellStyle name="เครื่องหมายจุลภาค 49" xfId="444"/>
    <cellStyle name="เครื่องหมายจุลภาค 5" xfId="112"/>
    <cellStyle name="เครื่องหมายจุลภาค 5 2" xfId="113"/>
    <cellStyle name="เครื่องหมายจุลภาค 5 2 2" xfId="445"/>
    <cellStyle name="เครื่องหมายจุลภาค 5 2 2 2" xfId="446"/>
    <cellStyle name="เครื่องหมายจุลภาค 5 2 2 3" xfId="447"/>
    <cellStyle name="เครื่องหมายจุลภาค 5 2_แบบฟอร์มเงินรายได้" xfId="448"/>
    <cellStyle name="เครื่องหมายจุลภาค 5 3" xfId="449"/>
    <cellStyle name="เครื่องหมายจุลภาค 5 3 2" xfId="450"/>
    <cellStyle name="เครื่องหมายจุลภาค 5__DATA" xfId="451"/>
    <cellStyle name="เครื่องหมายจุลภาค 6" xfId="114"/>
    <cellStyle name="เครื่องหมายจุลภาค 6 2" xfId="115"/>
    <cellStyle name="เครื่องหมายจุลภาค 6 3" xfId="452"/>
    <cellStyle name="เครื่องหมายจุลภาค 6 4" xfId="453"/>
    <cellStyle name="เครื่องหมายจุลภาค 6 5" xfId="454"/>
    <cellStyle name="เครื่องหมายจุลภาค 6__DATA" xfId="455"/>
    <cellStyle name="เครื่องหมายจุลภาค 7" xfId="116"/>
    <cellStyle name="เครื่องหมายจุลภาค 7 2" xfId="117"/>
    <cellStyle name="เครื่องหมายจุลภาค 7 2 2" xfId="456"/>
    <cellStyle name="เครื่องหมายจุลภาค 7 2 3" xfId="457"/>
    <cellStyle name="เครื่องหมายจุลภาค 7 2 4" xfId="458"/>
    <cellStyle name="เครื่องหมายจุลภาค 7 3" xfId="118"/>
    <cellStyle name="เครื่องหมายจุลภาค 7 4" xfId="459"/>
    <cellStyle name="เครื่องหมายจุลภาค 7_แบบฟอร์มเงินรายได้" xfId="460"/>
    <cellStyle name="เครื่องหมายจุลภาค 8" xfId="119"/>
    <cellStyle name="เครื่องหมายจุลภาค 8 2" xfId="120"/>
    <cellStyle name="เครื่องหมายจุลภาค 8 2 2" xfId="461"/>
    <cellStyle name="เครื่องหมายจุลภาค 8 3" xfId="462"/>
    <cellStyle name="เครื่องหมายจุลภาค 9" xfId="121"/>
    <cellStyle name="เครื่องหมายจุลภาค 9 2" xfId="463"/>
    <cellStyle name="เครื่องหมายจุลภาค 9_แบบฟอร์มเงินรายได้" xfId="464"/>
    <cellStyle name="เครื่องหมายสกุลเงิน 2" xfId="465"/>
    <cellStyle name="ชื่อเรื่อง" xfId="466"/>
    <cellStyle name="เซลล์ตรวจสอบ" xfId="467"/>
    <cellStyle name="เซลล์ที่มีการเชื่อมโยง" xfId="468"/>
    <cellStyle name="ดี" xfId="469"/>
    <cellStyle name="น้บะภฒ_95" xfId="122"/>
    <cellStyle name="ปกติ 10" xfId="123"/>
    <cellStyle name="ปกติ 10 2" xfId="124"/>
    <cellStyle name="ปกติ 10 2 2" xfId="470"/>
    <cellStyle name="ปกติ 10 3" xfId="471"/>
    <cellStyle name="ปกติ 10 4" xfId="472"/>
    <cellStyle name="ปกติ 10 4 2" xfId="473"/>
    <cellStyle name="ปกติ 10_Book2" xfId="474"/>
    <cellStyle name="ปกติ 11" xfId="125"/>
    <cellStyle name="ปกติ 11 2" xfId="475"/>
    <cellStyle name="ปกติ 11 2 2" xfId="476"/>
    <cellStyle name="ปกติ 11 2 3" xfId="477"/>
    <cellStyle name="ปกติ 11 2 4" xfId="478"/>
    <cellStyle name="ปกติ 11 2 5" xfId="479"/>
    <cellStyle name="ปกติ 11 2 6" xfId="480"/>
    <cellStyle name="ปกติ 11 2 7" xfId="481"/>
    <cellStyle name="ปกติ 11 3" xfId="482"/>
    <cellStyle name="ปกติ 11 4" xfId="483"/>
    <cellStyle name="ปกติ 11 5" xfId="484"/>
    <cellStyle name="ปกติ 11 6" xfId="485"/>
    <cellStyle name="ปกติ 11 7" xfId="486"/>
    <cellStyle name="ปกติ 11 8" xfId="487"/>
    <cellStyle name="ปกติ 11_มิ.ย. 55 ทะเบียนคุมเงินงบประมาณ" xfId="488"/>
    <cellStyle name="ปกติ 12" xfId="126"/>
    <cellStyle name="ปกติ 13" xfId="127"/>
    <cellStyle name="ปกติ 13 2" xfId="489"/>
    <cellStyle name="ปกติ 14" xfId="490"/>
    <cellStyle name="ปกติ 14 2" xfId="491"/>
    <cellStyle name="ปกติ 14 3" xfId="492"/>
    <cellStyle name="ปกติ 14_Book2" xfId="493"/>
    <cellStyle name="ปกติ 15" xfId="494"/>
    <cellStyle name="ปกติ 16" xfId="495"/>
    <cellStyle name="ปกติ 17" xfId="496"/>
    <cellStyle name="ปกติ 18" xfId="497"/>
    <cellStyle name="ปกติ 19" xfId="128"/>
    <cellStyle name="ปกติ 19 10" xfId="498"/>
    <cellStyle name="ปกติ 19 11" xfId="499"/>
    <cellStyle name="ปกติ 19 12" xfId="500"/>
    <cellStyle name="ปกติ 19 2" xfId="501"/>
    <cellStyle name="ปกติ 19 3" xfId="502"/>
    <cellStyle name="ปกติ 19 4" xfId="503"/>
    <cellStyle name="ปกติ 19 5" xfId="504"/>
    <cellStyle name="ปกติ 19 6" xfId="505"/>
    <cellStyle name="ปกติ 19 7" xfId="506"/>
    <cellStyle name="ปกติ 19 8" xfId="507"/>
    <cellStyle name="ปกติ 19 9" xfId="508"/>
    <cellStyle name="ปกติ 2" xfId="129"/>
    <cellStyle name="ปกติ 2 10" xfId="130"/>
    <cellStyle name="ปกติ 2 10 2" xfId="509"/>
    <cellStyle name="ปกติ 2 11" xfId="510"/>
    <cellStyle name="ปกติ 2 12" xfId="511"/>
    <cellStyle name="ปกติ 2 13" xfId="512"/>
    <cellStyle name="ปกติ 2 14" xfId="513"/>
    <cellStyle name="ปกติ 2 15" xfId="514"/>
    <cellStyle name="ปกติ 2 16" xfId="515"/>
    <cellStyle name="ปกติ 2 17" xfId="516"/>
    <cellStyle name="ปกติ 2 18" xfId="517"/>
    <cellStyle name="ปกติ 2 19" xfId="518"/>
    <cellStyle name="ปกติ 2 2" xfId="131"/>
    <cellStyle name="ปกติ 2 2 10" xfId="519"/>
    <cellStyle name="ปกติ 2 2 2" xfId="132"/>
    <cellStyle name="ปกติ 2 2 2 2" xfId="520"/>
    <cellStyle name="ปกติ 2 2 2 2 2" xfId="521"/>
    <cellStyle name="ปกติ 2 2 2 3" xfId="522"/>
    <cellStyle name="ปกติ 2 2 2_แบบฟอร์มเงินรายได้" xfId="523"/>
    <cellStyle name="ปกติ 2 2 3" xfId="133"/>
    <cellStyle name="ปกติ 2 2 3 2" xfId="524"/>
    <cellStyle name="ปกติ 2 2 4" xfId="173"/>
    <cellStyle name="ปกติ 2 2 4 2" xfId="525"/>
    <cellStyle name="ปกติ 2 2 5" xfId="526"/>
    <cellStyle name="ปกติ 2 2 6" xfId="527"/>
    <cellStyle name="ปกติ 2 2 7" xfId="528"/>
    <cellStyle name="ปกติ 2 2 8" xfId="529"/>
    <cellStyle name="ปกติ 2 2 9" xfId="530"/>
    <cellStyle name="ปกติ 2 2__แผนการดำเนินงานและใช้จ่าย" xfId="531"/>
    <cellStyle name="ปกติ 2 20" xfId="532"/>
    <cellStyle name="ปกติ 2 21" xfId="533"/>
    <cellStyle name="ปกติ 2 22" xfId="534"/>
    <cellStyle name="ปกติ 2 23" xfId="535"/>
    <cellStyle name="ปกติ 2 3" xfId="134"/>
    <cellStyle name="ปกติ 2 3 2" xfId="135"/>
    <cellStyle name="ปกติ 2 3 3" xfId="536"/>
    <cellStyle name="ปกติ 2 3_Book2" xfId="537"/>
    <cellStyle name="ปกติ 2 4" xfId="136"/>
    <cellStyle name="ปกติ 2 4 2" xfId="538"/>
    <cellStyle name="ปกติ 2 4__แผนการดำเนินงานและใช้จ่าย" xfId="539"/>
    <cellStyle name="ปกติ 2 5" xfId="137"/>
    <cellStyle name="ปกติ 2 5 2" xfId="540"/>
    <cellStyle name="ปกติ 2 5 2 2" xfId="541"/>
    <cellStyle name="ปกติ 2 5 2 2 2" xfId="542"/>
    <cellStyle name="ปกติ 2 5 2 2 2 2" xfId="543"/>
    <cellStyle name="ปกติ 2 5 2 2 2 2 2" xfId="544"/>
    <cellStyle name="ปกติ 2 5 2 2 2 2 2 2" xfId="545"/>
    <cellStyle name="ปกติ 2 5 2 2 2 2 2_งบฟื้นฟูเยียวยาน้ำท่วม 8 พ.ค. 55" xfId="546"/>
    <cellStyle name="ปกติ 2 5 2 2 2 2_งบฟื้นฟูเยียวยาน้ำท่วม 8 พ.ค. 55" xfId="547"/>
    <cellStyle name="ปกติ 2 5 2 2 2_งบฟื้นฟูเยียวยาน้ำท่วม 8 พ.ค. 55" xfId="548"/>
    <cellStyle name="ปกติ 2 5 2 2_งบฟื้นฟูเยียวยาน้ำท่วม 8 พ.ค. 55" xfId="549"/>
    <cellStyle name="ปกติ 2 5 2_งบฟื้นฟูเยียวยาน้ำท่วม 8 พ.ค. 55" xfId="550"/>
    <cellStyle name="ปกติ 2 5_งบฟื้นฟูเยียวยาน้ำท่วม 8 พ.ค. 55" xfId="551"/>
    <cellStyle name="ปกติ 2 6" xfId="138"/>
    <cellStyle name="ปกติ 2 6 2" xfId="172"/>
    <cellStyle name="ปกติ 2 7" xfId="552"/>
    <cellStyle name="ปกติ 2 8" xfId="553"/>
    <cellStyle name="ปกติ 2 9" xfId="139"/>
    <cellStyle name="ปกติ 2_2. แบบจัดทำคำขอ 56 ชุดที่ 1" xfId="554"/>
    <cellStyle name="ปกติ 20" xfId="555"/>
    <cellStyle name="ปกติ 21" xfId="556"/>
    <cellStyle name="ปกติ 22" xfId="557"/>
    <cellStyle name="ปกติ 23" xfId="558"/>
    <cellStyle name="ปกติ 24" xfId="559"/>
    <cellStyle name="ปกติ 25" xfId="560"/>
    <cellStyle name="ปกติ 26" xfId="561"/>
    <cellStyle name="ปกติ 27" xfId="562"/>
    <cellStyle name="ปกติ 28" xfId="563"/>
    <cellStyle name="ปกติ 29" xfId="564"/>
    <cellStyle name="ปกติ 3" xfId="140"/>
    <cellStyle name="ปกติ 3 2" xfId="141"/>
    <cellStyle name="ปกติ 3 2 2" xfId="565"/>
    <cellStyle name="ปกติ 3 3" xfId="142"/>
    <cellStyle name="ปกติ 3 4" xfId="143"/>
    <cellStyle name="ปกติ 3 4 2" xfId="144"/>
    <cellStyle name="ปกติ 3 5" xfId="145"/>
    <cellStyle name="ปกติ 3 5 2" xfId="566"/>
    <cellStyle name="ปกติ 3 6" xfId="567"/>
    <cellStyle name="ปกติ 3__แผนการดำเนินงานและใช้จ่าย" xfId="568"/>
    <cellStyle name="ปกติ 30" xfId="569"/>
    <cellStyle name="ปกติ 31" xfId="570"/>
    <cellStyle name="ปกติ 32" xfId="571"/>
    <cellStyle name="ปกติ 33" xfId="572"/>
    <cellStyle name="ปกติ 34" xfId="573"/>
    <cellStyle name="ปกติ 35" xfId="574"/>
    <cellStyle name="ปกติ 36" xfId="575"/>
    <cellStyle name="ปกติ 37" xfId="576"/>
    <cellStyle name="ปกติ 37 2" xfId="577"/>
    <cellStyle name="ปกติ 38" xfId="578"/>
    <cellStyle name="ปกติ 39" xfId="579"/>
    <cellStyle name="ปกติ 4" xfId="146"/>
    <cellStyle name="ปกติ 4 2" xfId="147"/>
    <cellStyle name="ปกติ 4 3" xfId="580"/>
    <cellStyle name="ปกติ 4_Book2" xfId="581"/>
    <cellStyle name="ปกติ 40" xfId="582"/>
    <cellStyle name="ปกติ 41" xfId="583"/>
    <cellStyle name="ปกติ 42" xfId="584"/>
    <cellStyle name="ปกติ 43" xfId="585"/>
    <cellStyle name="ปกติ 44" xfId="586"/>
    <cellStyle name="ปกติ 45" xfId="587"/>
    <cellStyle name="ปกติ 46" xfId="588"/>
    <cellStyle name="ปกติ 5" xfId="148"/>
    <cellStyle name="ปกติ 5 2" xfId="149"/>
    <cellStyle name="ปกติ 5 2 2" xfId="150"/>
    <cellStyle name="ปกติ 5 2__แผนการดำเนินงานและใช้จ่าย" xfId="589"/>
    <cellStyle name="ปกติ 5__แผนการดำเนินงานและใช้จ่าย" xfId="590"/>
    <cellStyle name="ปกติ 6" xfId="151"/>
    <cellStyle name="ปกติ 6 2" xfId="152"/>
    <cellStyle name="ปกติ 6 2 2" xfId="153"/>
    <cellStyle name="ปกติ 6 2__DATA" xfId="591"/>
    <cellStyle name="ปกติ 6__แผนการดำเนินงานและใช้จ่าย" xfId="592"/>
    <cellStyle name="ปกติ 7" xfId="154"/>
    <cellStyle name="ปกติ 7 2" xfId="155"/>
    <cellStyle name="ปกติ 7 2 2" xfId="593"/>
    <cellStyle name="ปกติ 7 2 3" xfId="594"/>
    <cellStyle name="ปกติ 7 2 4" xfId="595"/>
    <cellStyle name="ปกติ 7 2 5" xfId="596"/>
    <cellStyle name="ปกติ 7 2 6" xfId="597"/>
    <cellStyle name="ปกติ 7 2 7" xfId="598"/>
    <cellStyle name="ปกติ 7 3" xfId="156"/>
    <cellStyle name="ปกติ 7 4" xfId="599"/>
    <cellStyle name="ปกติ 7 5" xfId="600"/>
    <cellStyle name="ปกติ 7 6" xfId="601"/>
    <cellStyle name="ปกติ 7 7" xfId="602"/>
    <cellStyle name="ปกติ 7 8" xfId="603"/>
    <cellStyle name="ปกติ 7_(ส่งกองคล..(1)" xfId="604"/>
    <cellStyle name="ปกติ 8" xfId="157"/>
    <cellStyle name="ปกติ 8 2" xfId="158"/>
    <cellStyle name="ปกติ 8 2 2" xfId="605"/>
    <cellStyle name="ปกติ 8 3" xfId="159"/>
    <cellStyle name="ปกติ 8 4" xfId="606"/>
    <cellStyle name="ปกติ 8_(ส่งกองคล..(1)" xfId="607"/>
    <cellStyle name="ปกติ 9" xfId="160"/>
    <cellStyle name="ปกติ 9 10" xfId="608"/>
    <cellStyle name="ปกติ 9 11" xfId="609"/>
    <cellStyle name="ปกติ 9 2" xfId="610"/>
    <cellStyle name="ปกติ 9 2 2" xfId="611"/>
    <cellStyle name="ปกติ 9 2 3" xfId="612"/>
    <cellStyle name="ปกติ 9 2 4" xfId="613"/>
    <cellStyle name="ปกติ 9 2 5" xfId="614"/>
    <cellStyle name="ปกติ 9 2 6" xfId="615"/>
    <cellStyle name="ปกติ 9 3" xfId="616"/>
    <cellStyle name="ปกติ 9 4" xfId="617"/>
    <cellStyle name="ปกติ 9 5" xfId="618"/>
    <cellStyle name="ปกติ 9 6" xfId="619"/>
    <cellStyle name="ปกติ 9 7" xfId="620"/>
    <cellStyle name="ปกติ 9 8" xfId="621"/>
    <cellStyle name="ปกติ 9 9" xfId="622"/>
    <cellStyle name="ปกติ 9_แบบฟอร์มเงินรายได้" xfId="623"/>
    <cellStyle name="ปกติ_Sheet1" xfId="624"/>
    <cellStyle name="ป้อนค่า" xfId="625"/>
    <cellStyle name="ปานกลาง" xfId="626"/>
    <cellStyle name="เปอร์เซ็นต์ 2" xfId="161"/>
    <cellStyle name="เปอร์เซ็นต์ 2 2" xfId="162"/>
    <cellStyle name="เปอร์เซ็นต์ 2 3" xfId="163"/>
    <cellStyle name="เปอร์เซ็นต์ 3" xfId="164"/>
    <cellStyle name="เปอร์เซ็นต์ 3 2" xfId="627"/>
    <cellStyle name="เปอร์เซ็นต์ 4" xfId="165"/>
    <cellStyle name="เปอร์เซ็นต์ 5" xfId="166"/>
    <cellStyle name="ผลรวม" xfId="628"/>
    <cellStyle name="แย่" xfId="629"/>
    <cellStyle name="ฤธถ [0]_95" xfId="167"/>
    <cellStyle name="ฤธถ_95" xfId="168"/>
    <cellStyle name="ล๋ศญ [0]_95" xfId="169"/>
    <cellStyle name="ล๋ศญ_95" xfId="170"/>
    <cellStyle name="วฅมุ_4ฟ๙ฝวภ๛" xfId="171"/>
    <cellStyle name="ส่วนที่ถูกเน้น1" xfId="630"/>
    <cellStyle name="ส่วนที่ถูกเน้น2" xfId="631"/>
    <cellStyle name="ส่วนที่ถูกเน้น3" xfId="632"/>
    <cellStyle name="ส่วนที่ถูกเน้น4" xfId="633"/>
    <cellStyle name="ส่วนที่ถูกเน้น5" xfId="634"/>
    <cellStyle name="ส่วนที่ถูกเน้น6" xfId="635"/>
    <cellStyle name="แสดงผล" xfId="636"/>
    <cellStyle name="หมายเหตุ" xfId="637"/>
    <cellStyle name="หัวเรื่อง 1" xfId="638"/>
    <cellStyle name="หัวเรื่อง 2" xfId="639"/>
    <cellStyle name="หัวเรื่อง 3" xfId="640"/>
    <cellStyle name="หัวเรื่อง 4" xfId="6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51"/>
  <sheetViews>
    <sheetView view="pageBreakPreview" zoomScaleNormal="100" zoomScaleSheetLayoutView="100" workbookViewId="0">
      <selection activeCell="B7" sqref="B7:J7"/>
    </sheetView>
  </sheetViews>
  <sheetFormatPr defaultColWidth="9" defaultRowHeight="18.75"/>
  <cols>
    <col min="1" max="1" width="7.625" style="1" customWidth="1"/>
    <col min="2" max="2" width="27.125" style="1" customWidth="1"/>
    <col min="3" max="4" width="5.875" style="1" customWidth="1"/>
    <col min="5" max="5" width="9.125" style="1" bestFit="1" customWidth="1"/>
    <col min="6" max="6" width="10.875" style="1" bestFit="1" customWidth="1"/>
    <col min="7" max="10" width="5.875" style="1" customWidth="1"/>
    <col min="11" max="16384" width="9" style="1"/>
  </cols>
  <sheetData>
    <row r="1" spans="1:10">
      <c r="A1" s="95" t="s">
        <v>632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s="6" customFormat="1">
      <c r="A2" s="96" t="s">
        <v>631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s="6" customFormat="1">
      <c r="A3" s="96" t="s">
        <v>420</v>
      </c>
      <c r="B3" s="96"/>
      <c r="C3" s="96"/>
      <c r="D3" s="96"/>
      <c r="E3" s="96"/>
      <c r="F3" s="96"/>
      <c r="G3" s="96"/>
      <c r="H3" s="96"/>
      <c r="I3" s="96"/>
      <c r="J3" s="96"/>
    </row>
    <row r="4" spans="1:10">
      <c r="A4" s="88" t="s">
        <v>419</v>
      </c>
      <c r="B4" s="88"/>
      <c r="C4" s="88"/>
      <c r="D4" s="88"/>
      <c r="E4" s="88"/>
      <c r="F4" s="88"/>
      <c r="G4" s="88"/>
      <c r="H4" s="88"/>
      <c r="I4" s="88"/>
      <c r="J4" s="88"/>
    </row>
    <row r="5" spans="1:10">
      <c r="A5" s="88" t="s">
        <v>418</v>
      </c>
      <c r="B5" s="88"/>
      <c r="C5" s="88"/>
      <c r="D5" s="88"/>
      <c r="E5" s="88" t="s">
        <v>417</v>
      </c>
      <c r="F5" s="88"/>
      <c r="G5" s="88"/>
      <c r="H5" s="88"/>
      <c r="I5" s="88"/>
      <c r="J5" s="88"/>
    </row>
    <row r="6" spans="1:10">
      <c r="A6" s="88" t="s">
        <v>416</v>
      </c>
      <c r="B6" s="88"/>
      <c r="C6" s="88"/>
      <c r="D6" s="88"/>
      <c r="E6" s="88"/>
      <c r="F6" s="88"/>
    </row>
    <row r="7" spans="1:10" s="6" customFormat="1" ht="20.25" customHeight="1">
      <c r="A7" s="6" t="s">
        <v>527</v>
      </c>
      <c r="B7" s="94" t="s">
        <v>526</v>
      </c>
      <c r="C7" s="94"/>
      <c r="D7" s="94"/>
      <c r="E7" s="94"/>
      <c r="F7" s="94"/>
      <c r="G7" s="94"/>
      <c r="H7" s="94"/>
      <c r="I7" s="94"/>
      <c r="J7" s="94"/>
    </row>
    <row r="8" spans="1:10" s="6" customFormat="1" ht="20.25" hidden="1" customHeight="1">
      <c r="A8" s="6" t="s">
        <v>415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s="2" customFormat="1" ht="15.75" hidden="1">
      <c r="A9" s="89" t="s">
        <v>13</v>
      </c>
      <c r="B9" s="89" t="s">
        <v>12</v>
      </c>
      <c r="C9" s="89" t="s">
        <v>11</v>
      </c>
      <c r="D9" s="89" t="s">
        <v>10</v>
      </c>
      <c r="E9" s="89" t="s">
        <v>9</v>
      </c>
      <c r="F9" s="89" t="s">
        <v>8</v>
      </c>
      <c r="G9" s="89" t="s">
        <v>7</v>
      </c>
      <c r="H9" s="89"/>
      <c r="I9" s="89" t="s">
        <v>6</v>
      </c>
      <c r="J9" s="89"/>
    </row>
    <row r="10" spans="1:10" s="3" customFormat="1" ht="47.25" hidden="1">
      <c r="A10" s="89"/>
      <c r="B10" s="89"/>
      <c r="C10" s="89"/>
      <c r="D10" s="89"/>
      <c r="E10" s="89"/>
      <c r="F10" s="89"/>
      <c r="G10" s="4" t="s">
        <v>5</v>
      </c>
      <c r="H10" s="4" t="s">
        <v>4</v>
      </c>
      <c r="I10" s="4" t="s">
        <v>3</v>
      </c>
      <c r="J10" s="4" t="s">
        <v>2</v>
      </c>
    </row>
    <row r="11" spans="1:10" hidden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s="6" customFormat="1">
      <c r="A12" s="40" t="s">
        <v>414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s="2" customFormat="1" ht="15.75">
      <c r="A13" s="89" t="s">
        <v>13</v>
      </c>
      <c r="B13" s="89" t="s">
        <v>12</v>
      </c>
      <c r="C13" s="89" t="s">
        <v>11</v>
      </c>
      <c r="D13" s="89" t="s">
        <v>10</v>
      </c>
      <c r="E13" s="89" t="s">
        <v>9</v>
      </c>
      <c r="F13" s="89" t="s">
        <v>8</v>
      </c>
      <c r="G13" s="89" t="s">
        <v>7</v>
      </c>
      <c r="H13" s="89"/>
      <c r="I13" s="89" t="s">
        <v>6</v>
      </c>
      <c r="J13" s="89"/>
    </row>
    <row r="14" spans="1:10" s="3" customFormat="1" ht="47.25">
      <c r="A14" s="89"/>
      <c r="B14" s="89"/>
      <c r="C14" s="89"/>
      <c r="D14" s="89"/>
      <c r="E14" s="89"/>
      <c r="F14" s="89"/>
      <c r="G14" s="4" t="s">
        <v>5</v>
      </c>
      <c r="H14" s="4" t="s">
        <v>4</v>
      </c>
      <c r="I14" s="4" t="s">
        <v>3</v>
      </c>
      <c r="J14" s="4" t="s">
        <v>2</v>
      </c>
    </row>
    <row r="15" spans="1:10" ht="44.25" customHeight="1">
      <c r="A15" s="8">
        <v>1</v>
      </c>
      <c r="B15" s="12" t="s">
        <v>525</v>
      </c>
      <c r="C15" s="8" t="s">
        <v>413</v>
      </c>
      <c r="D15" s="8">
        <v>124</v>
      </c>
      <c r="E15" s="43">
        <v>22000</v>
      </c>
      <c r="F15" s="43">
        <f t="shared" ref="F15:F22" si="0">D15*E15</f>
        <v>2728000</v>
      </c>
      <c r="G15" s="34"/>
      <c r="H15" s="34"/>
      <c r="I15" s="34"/>
      <c r="J15" s="53" t="s">
        <v>412</v>
      </c>
    </row>
    <row r="16" spans="1:10">
      <c r="A16" s="8">
        <v>2</v>
      </c>
      <c r="B16" s="34" t="s">
        <v>524</v>
      </c>
      <c r="C16" s="8" t="s">
        <v>413</v>
      </c>
      <c r="D16" s="8">
        <v>4</v>
      </c>
      <c r="E16" s="43">
        <v>40000</v>
      </c>
      <c r="F16" s="43">
        <f t="shared" si="0"/>
        <v>160000</v>
      </c>
      <c r="G16" s="7"/>
      <c r="H16" s="7"/>
      <c r="I16" s="7"/>
      <c r="J16" s="53" t="s">
        <v>412</v>
      </c>
    </row>
    <row r="17" spans="1:10">
      <c r="A17" s="8">
        <v>3</v>
      </c>
      <c r="B17" s="34" t="s">
        <v>523</v>
      </c>
      <c r="C17" s="8" t="s">
        <v>519</v>
      </c>
      <c r="D17" s="8">
        <v>4</v>
      </c>
      <c r="E17" s="43">
        <v>30000</v>
      </c>
      <c r="F17" s="43">
        <f t="shared" si="0"/>
        <v>120000</v>
      </c>
      <c r="G17" s="7"/>
      <c r="H17" s="7"/>
      <c r="I17" s="7"/>
      <c r="J17" s="53" t="s">
        <v>412</v>
      </c>
    </row>
    <row r="18" spans="1:10">
      <c r="A18" s="8">
        <v>4</v>
      </c>
      <c r="B18" s="34" t="s">
        <v>522</v>
      </c>
      <c r="C18" s="8" t="s">
        <v>519</v>
      </c>
      <c r="D18" s="8">
        <v>4</v>
      </c>
      <c r="E18" s="43">
        <v>6500</v>
      </c>
      <c r="F18" s="43">
        <f t="shared" si="0"/>
        <v>26000</v>
      </c>
      <c r="G18" s="7"/>
      <c r="H18" s="7"/>
      <c r="I18" s="7"/>
      <c r="J18" s="53" t="s">
        <v>412</v>
      </c>
    </row>
    <row r="19" spans="1:10">
      <c r="A19" s="8">
        <v>5</v>
      </c>
      <c r="B19" s="34" t="s">
        <v>521</v>
      </c>
      <c r="C19" s="8" t="s">
        <v>519</v>
      </c>
      <c r="D19" s="8">
        <v>124</v>
      </c>
      <c r="E19" s="43">
        <v>1550</v>
      </c>
      <c r="F19" s="43">
        <f t="shared" si="0"/>
        <v>192200</v>
      </c>
      <c r="G19" s="7"/>
      <c r="H19" s="7"/>
      <c r="I19" s="7"/>
      <c r="J19" s="53" t="s">
        <v>412</v>
      </c>
    </row>
    <row r="20" spans="1:10">
      <c r="A20" s="8">
        <v>6</v>
      </c>
      <c r="B20" s="34" t="s">
        <v>520</v>
      </c>
      <c r="C20" s="8" t="s">
        <v>519</v>
      </c>
      <c r="D20" s="8">
        <v>124</v>
      </c>
      <c r="E20" s="43">
        <v>800</v>
      </c>
      <c r="F20" s="43">
        <f t="shared" si="0"/>
        <v>99200</v>
      </c>
      <c r="G20" s="7"/>
      <c r="H20" s="7"/>
      <c r="I20" s="7"/>
      <c r="J20" s="53" t="s">
        <v>412</v>
      </c>
    </row>
    <row r="21" spans="1:10" ht="37.5">
      <c r="A21" s="8">
        <v>7</v>
      </c>
      <c r="B21" s="12" t="s">
        <v>518</v>
      </c>
      <c r="C21" s="8" t="s">
        <v>413</v>
      </c>
      <c r="D21" s="8">
        <v>8</v>
      </c>
      <c r="E21" s="43">
        <v>44000</v>
      </c>
      <c r="F21" s="43">
        <f t="shared" si="0"/>
        <v>352000</v>
      </c>
      <c r="G21" s="7"/>
      <c r="H21" s="7"/>
      <c r="I21" s="7"/>
      <c r="J21" s="53" t="s">
        <v>412</v>
      </c>
    </row>
    <row r="22" spans="1:10">
      <c r="A22" s="8">
        <v>8</v>
      </c>
      <c r="B22" s="34" t="s">
        <v>517</v>
      </c>
      <c r="C22" s="8" t="s">
        <v>516</v>
      </c>
      <c r="D22" s="8">
        <v>4</v>
      </c>
      <c r="E22" s="43">
        <v>90000</v>
      </c>
      <c r="F22" s="43">
        <f t="shared" si="0"/>
        <v>360000</v>
      </c>
      <c r="G22" s="7"/>
      <c r="H22" s="7"/>
      <c r="I22" s="7"/>
      <c r="J22" s="53" t="s">
        <v>412</v>
      </c>
    </row>
    <row r="23" spans="1:10">
      <c r="A23" s="90" t="s">
        <v>411</v>
      </c>
      <c r="B23" s="91"/>
      <c r="C23" s="91"/>
      <c r="D23" s="91"/>
      <c r="E23" s="92"/>
      <c r="F23" s="42">
        <f>SUM(F15:F22)</f>
        <v>4037400</v>
      </c>
      <c r="G23" s="7"/>
      <c r="H23" s="7"/>
      <c r="I23" s="7"/>
      <c r="J23" s="7"/>
    </row>
    <row r="25" spans="1:10" s="6" customFormat="1">
      <c r="A25" s="6" t="s">
        <v>1</v>
      </c>
    </row>
    <row r="26" spans="1:10" ht="116.25" customHeight="1">
      <c r="A26" s="93" t="s">
        <v>515</v>
      </c>
      <c r="B26" s="93"/>
      <c r="C26" s="93"/>
      <c r="D26" s="93"/>
      <c r="E26" s="93"/>
      <c r="F26" s="93"/>
      <c r="G26" s="93"/>
      <c r="H26" s="93"/>
      <c r="I26" s="93"/>
      <c r="J26" s="93"/>
    </row>
    <row r="27" spans="1:10">
      <c r="A27" s="88" t="s">
        <v>423</v>
      </c>
      <c r="B27" s="88"/>
      <c r="C27" s="88"/>
      <c r="D27" s="88"/>
      <c r="E27" s="88"/>
      <c r="F27" s="88"/>
      <c r="G27" s="88"/>
      <c r="H27" s="88"/>
      <c r="I27" s="88"/>
      <c r="J27" s="88"/>
    </row>
    <row r="28" spans="1:10">
      <c r="A28" s="88" t="s">
        <v>410</v>
      </c>
      <c r="B28" s="88"/>
      <c r="C28" s="88"/>
      <c r="D28" s="88"/>
      <c r="E28" s="88" t="s">
        <v>409</v>
      </c>
      <c r="F28" s="88"/>
      <c r="G28" s="88"/>
      <c r="H28" s="88"/>
      <c r="I28" s="88"/>
      <c r="J28" s="88"/>
    </row>
    <row r="29" spans="1:10">
      <c r="A29" s="88" t="s">
        <v>408</v>
      </c>
      <c r="B29" s="88"/>
      <c r="C29" s="88"/>
      <c r="D29" s="88"/>
      <c r="E29" s="5"/>
      <c r="F29" s="5"/>
      <c r="G29" s="5"/>
      <c r="H29" s="5"/>
      <c r="I29" s="5"/>
      <c r="J29" s="5"/>
    </row>
    <row r="30" spans="1:10">
      <c r="A30" s="6" t="s">
        <v>407</v>
      </c>
    </row>
    <row r="31" spans="1:10" ht="24" customHeight="1">
      <c r="A31" s="85" t="s">
        <v>514</v>
      </c>
      <c r="B31" s="85"/>
      <c r="C31" s="85"/>
      <c r="D31" s="85"/>
      <c r="E31" s="85"/>
      <c r="F31" s="85"/>
      <c r="G31" s="85"/>
      <c r="H31" s="85"/>
      <c r="I31" s="85"/>
      <c r="J31" s="85"/>
    </row>
    <row r="32" spans="1:10">
      <c r="A32" s="6" t="s">
        <v>422</v>
      </c>
    </row>
    <row r="33" spans="1:10" ht="45.75" customHeight="1">
      <c r="A33" s="45">
        <v>1.1000000000000001</v>
      </c>
      <c r="B33" s="82" t="s">
        <v>513</v>
      </c>
      <c r="C33" s="82"/>
      <c r="D33" s="82"/>
      <c r="E33" s="82"/>
      <c r="F33" s="82"/>
      <c r="G33" s="82"/>
      <c r="H33" s="82"/>
      <c r="I33" s="82"/>
    </row>
    <row r="34" spans="1:10">
      <c r="A34" s="1">
        <v>1.2</v>
      </c>
      <c r="B34" s="1" t="s">
        <v>512</v>
      </c>
    </row>
    <row r="35" spans="1:10">
      <c r="A35" s="1">
        <v>1.3</v>
      </c>
      <c r="B35" s="1" t="s">
        <v>511</v>
      </c>
    </row>
    <row r="36" spans="1:10">
      <c r="A36" s="1">
        <v>1.4</v>
      </c>
      <c r="B36" s="1" t="s">
        <v>510</v>
      </c>
    </row>
    <row r="37" spans="1:10">
      <c r="A37" s="1">
        <v>1.5</v>
      </c>
      <c r="B37" s="1" t="s">
        <v>509</v>
      </c>
    </row>
    <row r="38" spans="1:10">
      <c r="A38" s="1">
        <v>1.6</v>
      </c>
      <c r="B38" s="1" t="s">
        <v>508</v>
      </c>
    </row>
    <row r="39" spans="1:10">
      <c r="A39" s="1">
        <v>1.7</v>
      </c>
      <c r="B39" s="1" t="s">
        <v>507</v>
      </c>
    </row>
    <row r="40" spans="1:10">
      <c r="A40" s="6"/>
    </row>
    <row r="41" spans="1:10">
      <c r="A41" s="85" t="s">
        <v>506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0">
      <c r="A42" s="6" t="s">
        <v>422</v>
      </c>
    </row>
    <row r="43" spans="1:10" ht="45.75" customHeight="1">
      <c r="A43" s="45">
        <v>2.1</v>
      </c>
      <c r="B43" s="82" t="s">
        <v>505</v>
      </c>
      <c r="C43" s="82"/>
      <c r="D43" s="82"/>
      <c r="E43" s="82"/>
      <c r="F43" s="82"/>
      <c r="G43" s="82"/>
      <c r="H43" s="82"/>
      <c r="I43" s="82"/>
      <c r="J43" s="82"/>
    </row>
    <row r="44" spans="1:10">
      <c r="A44" s="1">
        <v>2.2000000000000002</v>
      </c>
      <c r="B44" s="1" t="s">
        <v>504</v>
      </c>
    </row>
    <row r="45" spans="1:10">
      <c r="A45" s="1">
        <v>2.2999999999999998</v>
      </c>
      <c r="B45" s="1" t="s">
        <v>503</v>
      </c>
    </row>
    <row r="46" spans="1:10">
      <c r="A46" s="1">
        <v>2.4</v>
      </c>
      <c r="B46" s="1" t="s">
        <v>502</v>
      </c>
    </row>
    <row r="47" spans="1:10">
      <c r="A47" s="1">
        <v>2.5</v>
      </c>
      <c r="B47" s="1" t="s">
        <v>501</v>
      </c>
    </row>
    <row r="48" spans="1:10">
      <c r="A48" s="1">
        <v>2.6</v>
      </c>
      <c r="B48" s="1" t="s">
        <v>500</v>
      </c>
    </row>
    <row r="49" spans="1:10">
      <c r="B49" s="1" t="s">
        <v>499</v>
      </c>
    </row>
    <row r="50" spans="1:10">
      <c r="B50" s="1" t="s">
        <v>498</v>
      </c>
    </row>
    <row r="51" spans="1:10">
      <c r="B51" s="1" t="s">
        <v>497</v>
      </c>
    </row>
    <row r="52" spans="1:10">
      <c r="B52" s="1" t="s">
        <v>496</v>
      </c>
    </row>
    <row r="53" spans="1:10">
      <c r="B53" s="1" t="s">
        <v>495</v>
      </c>
    </row>
    <row r="54" spans="1:10">
      <c r="A54" s="1">
        <v>2.7</v>
      </c>
      <c r="B54" s="1" t="s">
        <v>494</v>
      </c>
    </row>
    <row r="55" spans="1:10">
      <c r="A55" s="1">
        <v>2.8</v>
      </c>
      <c r="B55" s="1" t="s">
        <v>493</v>
      </c>
    </row>
    <row r="56" spans="1:10">
      <c r="A56" s="1">
        <v>2.9</v>
      </c>
      <c r="B56" s="1" t="s">
        <v>492</v>
      </c>
    </row>
    <row r="57" spans="1:10">
      <c r="A57" s="46">
        <v>2.1</v>
      </c>
      <c r="B57" s="1" t="s">
        <v>491</v>
      </c>
    </row>
    <row r="58" spans="1:10">
      <c r="A58" s="1">
        <v>2.11</v>
      </c>
      <c r="B58" s="1" t="s">
        <v>490</v>
      </c>
    </row>
    <row r="59" spans="1:10" ht="38.25" customHeight="1">
      <c r="A59" s="45">
        <v>2.12</v>
      </c>
      <c r="B59" s="82" t="s">
        <v>489</v>
      </c>
      <c r="C59" s="82"/>
      <c r="D59" s="82"/>
      <c r="E59" s="82"/>
      <c r="F59" s="82"/>
      <c r="G59" s="82"/>
      <c r="H59" s="82"/>
      <c r="I59" s="82"/>
      <c r="J59" s="82"/>
    </row>
    <row r="60" spans="1:10" ht="42.75" customHeight="1">
      <c r="A60" s="45">
        <v>2.13</v>
      </c>
      <c r="B60" s="82" t="s">
        <v>488</v>
      </c>
      <c r="C60" s="82"/>
      <c r="D60" s="82"/>
      <c r="E60" s="82"/>
      <c r="F60" s="82"/>
      <c r="G60" s="82"/>
      <c r="H60" s="82"/>
      <c r="I60" s="82"/>
      <c r="J60" s="82"/>
    </row>
    <row r="61" spans="1:10">
      <c r="A61" s="49"/>
      <c r="B61" s="52"/>
      <c r="C61" s="52"/>
      <c r="D61" s="52"/>
      <c r="E61" s="52"/>
      <c r="F61" s="52"/>
      <c r="G61" s="52"/>
      <c r="H61" s="52"/>
      <c r="I61" s="52"/>
      <c r="J61" s="52"/>
    </row>
    <row r="62" spans="1:10">
      <c r="A62" s="85" t="s">
        <v>487</v>
      </c>
      <c r="B62" s="85"/>
      <c r="C62" s="85"/>
      <c r="D62" s="85"/>
      <c r="E62" s="85"/>
      <c r="F62" s="85"/>
      <c r="G62" s="85"/>
      <c r="H62" s="85"/>
      <c r="I62" s="85"/>
      <c r="J62" s="85"/>
    </row>
    <row r="63" spans="1:10">
      <c r="A63" s="6" t="s">
        <v>422</v>
      </c>
    </row>
    <row r="64" spans="1:10">
      <c r="A64" s="1">
        <v>3.1</v>
      </c>
      <c r="B64" s="1" t="s">
        <v>486</v>
      </c>
    </row>
    <row r="65" spans="1:10">
      <c r="A65" s="1">
        <v>3.2</v>
      </c>
      <c r="B65" s="1" t="s">
        <v>485</v>
      </c>
    </row>
    <row r="66" spans="1:10">
      <c r="A66" s="1">
        <v>3.3</v>
      </c>
      <c r="B66" s="1" t="s">
        <v>484</v>
      </c>
    </row>
    <row r="67" spans="1:10" ht="39" customHeight="1">
      <c r="A67" s="45">
        <v>3.4</v>
      </c>
      <c r="B67" s="82" t="s">
        <v>483</v>
      </c>
      <c r="C67" s="82"/>
      <c r="D67" s="82"/>
      <c r="E67" s="82"/>
      <c r="F67" s="82"/>
      <c r="G67" s="82"/>
      <c r="H67" s="82"/>
      <c r="I67" s="82"/>
      <c r="J67" s="82"/>
    </row>
    <row r="68" spans="1:10">
      <c r="A68" s="1">
        <v>3.5</v>
      </c>
      <c r="B68" s="1" t="s">
        <v>482</v>
      </c>
    </row>
    <row r="69" spans="1:10">
      <c r="A69" s="45">
        <v>3.6</v>
      </c>
      <c r="B69" s="1" t="s">
        <v>481</v>
      </c>
    </row>
    <row r="70" spans="1:10">
      <c r="A70" s="1">
        <v>3.7</v>
      </c>
      <c r="B70" s="1" t="s">
        <v>480</v>
      </c>
    </row>
    <row r="71" spans="1:10">
      <c r="A71" s="45">
        <v>3.8</v>
      </c>
      <c r="B71" s="1" t="s">
        <v>479</v>
      </c>
    </row>
    <row r="72" spans="1:10">
      <c r="A72" s="1">
        <v>3.9</v>
      </c>
      <c r="B72" s="1" t="s">
        <v>478</v>
      </c>
    </row>
    <row r="73" spans="1:10">
      <c r="A73" s="6"/>
    </row>
    <row r="74" spans="1:10">
      <c r="A74" s="85" t="s">
        <v>477</v>
      </c>
      <c r="B74" s="85"/>
      <c r="C74" s="85"/>
      <c r="D74" s="85"/>
      <c r="E74" s="85"/>
      <c r="F74" s="85"/>
      <c r="G74" s="85"/>
      <c r="H74" s="85"/>
      <c r="I74" s="85"/>
      <c r="J74" s="85"/>
    </row>
    <row r="75" spans="1:10">
      <c r="A75" s="6" t="s">
        <v>422</v>
      </c>
    </row>
    <row r="76" spans="1:10">
      <c r="A76" s="1">
        <v>4.0999999999999996</v>
      </c>
      <c r="B76" s="1" t="s">
        <v>476</v>
      </c>
    </row>
    <row r="77" spans="1:10">
      <c r="A77" s="1">
        <v>4.2</v>
      </c>
      <c r="B77" s="1" t="s">
        <v>475</v>
      </c>
    </row>
    <row r="78" spans="1:10">
      <c r="A78" s="1">
        <v>4.3</v>
      </c>
      <c r="B78" s="1" t="s">
        <v>474</v>
      </c>
    </row>
    <row r="79" spans="1:10">
      <c r="A79" s="1">
        <v>4.4000000000000004</v>
      </c>
      <c r="B79" s="1" t="s">
        <v>473</v>
      </c>
    </row>
    <row r="80" spans="1:10">
      <c r="A80" s="1">
        <v>4.5</v>
      </c>
      <c r="B80" s="1" t="s">
        <v>472</v>
      </c>
    </row>
    <row r="81" spans="1:10">
      <c r="A81" s="1">
        <v>4.5999999999999996</v>
      </c>
      <c r="B81" s="1" t="s">
        <v>471</v>
      </c>
    </row>
    <row r="82" spans="1:10" ht="21" customHeight="1">
      <c r="A82" s="45">
        <v>4.7</v>
      </c>
      <c r="B82" s="82" t="s">
        <v>470</v>
      </c>
      <c r="C82" s="82"/>
      <c r="D82" s="82"/>
      <c r="E82" s="82"/>
      <c r="F82" s="82"/>
      <c r="G82" s="82"/>
      <c r="H82" s="82"/>
      <c r="I82" s="82"/>
      <c r="J82" s="52"/>
    </row>
    <row r="83" spans="1:10">
      <c r="A83" s="1">
        <v>4.8</v>
      </c>
      <c r="B83" s="52" t="s">
        <v>469</v>
      </c>
      <c r="C83" s="52"/>
      <c r="D83" s="52"/>
      <c r="E83" s="52"/>
      <c r="F83" s="52"/>
      <c r="G83" s="52"/>
      <c r="H83" s="52"/>
      <c r="I83" s="52"/>
      <c r="J83" s="52"/>
    </row>
    <row r="84" spans="1:10">
      <c r="A84" s="45">
        <v>4.9000000000000004</v>
      </c>
      <c r="B84" s="1" t="s">
        <v>468</v>
      </c>
    </row>
    <row r="85" spans="1:10">
      <c r="A85" s="49"/>
    </row>
    <row r="86" spans="1:10">
      <c r="A86" s="85" t="s">
        <v>467</v>
      </c>
      <c r="B86" s="85"/>
      <c r="C86" s="85"/>
      <c r="D86" s="85"/>
      <c r="E86" s="85"/>
      <c r="F86" s="85"/>
      <c r="G86" s="85"/>
      <c r="H86" s="85"/>
      <c r="I86" s="85"/>
      <c r="J86" s="85"/>
    </row>
    <row r="87" spans="1:10">
      <c r="A87" s="6" t="s">
        <v>422</v>
      </c>
    </row>
    <row r="88" spans="1:10">
      <c r="A88" s="45">
        <v>5.0999999999999996</v>
      </c>
      <c r="B88" s="1" t="s">
        <v>466</v>
      </c>
    </row>
    <row r="89" spans="1:10">
      <c r="A89" s="45">
        <v>5.2</v>
      </c>
      <c r="B89" s="82" t="s">
        <v>465</v>
      </c>
      <c r="C89" s="82"/>
      <c r="D89" s="82"/>
      <c r="E89" s="82"/>
      <c r="F89" s="82"/>
      <c r="G89" s="82"/>
      <c r="H89" s="82"/>
      <c r="I89" s="82"/>
      <c r="J89" s="82"/>
    </row>
    <row r="90" spans="1:10">
      <c r="A90" s="45">
        <v>5.3</v>
      </c>
      <c r="B90" s="82" t="s">
        <v>464</v>
      </c>
      <c r="C90" s="82"/>
      <c r="D90" s="82"/>
      <c r="E90" s="82"/>
      <c r="F90" s="82"/>
      <c r="G90" s="82"/>
      <c r="H90" s="82"/>
      <c r="I90" s="82"/>
      <c r="J90" s="82"/>
    </row>
    <row r="91" spans="1:10" ht="40.5" customHeight="1">
      <c r="A91" s="45">
        <v>5.4</v>
      </c>
      <c r="B91" s="82" t="s">
        <v>463</v>
      </c>
      <c r="C91" s="82"/>
      <c r="D91" s="82"/>
      <c r="E91" s="82"/>
      <c r="F91" s="82"/>
      <c r="G91" s="82"/>
      <c r="H91" s="82"/>
      <c r="I91" s="82"/>
      <c r="J91" s="82"/>
    </row>
    <row r="92" spans="1:10">
      <c r="A92" s="45">
        <v>5.5</v>
      </c>
      <c r="B92" s="1" t="s">
        <v>462</v>
      </c>
    </row>
    <row r="93" spans="1:10">
      <c r="A93" s="45">
        <v>5.6</v>
      </c>
      <c r="B93" s="1" t="s">
        <v>461</v>
      </c>
    </row>
    <row r="94" spans="1:10">
      <c r="A94" s="45">
        <v>5.7</v>
      </c>
      <c r="B94" s="1" t="s">
        <v>460</v>
      </c>
    </row>
    <row r="95" spans="1:10">
      <c r="A95" s="49"/>
    </row>
    <row r="96" spans="1:10" ht="18.75" customHeight="1">
      <c r="A96" s="85" t="s">
        <v>459</v>
      </c>
      <c r="B96" s="85"/>
      <c r="C96" s="85"/>
      <c r="D96" s="85"/>
      <c r="E96" s="85"/>
      <c r="F96" s="85"/>
      <c r="G96" s="85"/>
      <c r="H96" s="85"/>
      <c r="I96" s="85"/>
      <c r="J96" s="85"/>
    </row>
    <row r="97" spans="1:10">
      <c r="A97" s="6" t="s">
        <v>422</v>
      </c>
    </row>
    <row r="98" spans="1:10">
      <c r="A98" s="45">
        <v>6.1</v>
      </c>
      <c r="B98" s="1" t="s">
        <v>458</v>
      </c>
    </row>
    <row r="99" spans="1:10">
      <c r="A99" s="45">
        <v>6.2</v>
      </c>
      <c r="B99" s="1" t="s">
        <v>457</v>
      </c>
    </row>
    <row r="100" spans="1:10">
      <c r="A100" s="45">
        <v>6.3</v>
      </c>
      <c r="B100" s="1" t="s">
        <v>456</v>
      </c>
    </row>
    <row r="101" spans="1:10">
      <c r="A101" s="49"/>
    </row>
    <row r="102" spans="1:10">
      <c r="A102" s="86" t="s">
        <v>455</v>
      </c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1:10">
      <c r="A103" s="40" t="s">
        <v>422</v>
      </c>
      <c r="B103" s="38"/>
      <c r="C103" s="38"/>
      <c r="D103" s="38"/>
      <c r="E103" s="38"/>
      <c r="F103" s="38"/>
      <c r="G103" s="38"/>
      <c r="H103" s="38"/>
      <c r="I103" s="38"/>
      <c r="J103" s="38"/>
    </row>
    <row r="104" spans="1:10" ht="21">
      <c r="A104" s="51" t="s">
        <v>454</v>
      </c>
      <c r="B104" s="38" t="s">
        <v>406</v>
      </c>
      <c r="C104" s="38"/>
      <c r="D104" s="38"/>
      <c r="E104" s="38"/>
      <c r="F104" s="38"/>
      <c r="G104" s="38"/>
      <c r="H104" s="38"/>
      <c r="I104" s="38"/>
      <c r="J104" s="38"/>
    </row>
    <row r="105" spans="1:10" ht="21">
      <c r="A105" s="51" t="s">
        <v>453</v>
      </c>
      <c r="B105" s="38" t="s">
        <v>405</v>
      </c>
      <c r="C105" s="38"/>
      <c r="D105" s="38"/>
      <c r="E105" s="38"/>
      <c r="F105" s="38"/>
      <c r="G105" s="38"/>
      <c r="H105" s="38"/>
      <c r="I105" s="38"/>
      <c r="J105" s="38"/>
    </row>
    <row r="106" spans="1:10" ht="40.5" customHeight="1">
      <c r="A106" s="41" t="s">
        <v>452</v>
      </c>
      <c r="B106" s="87" t="s">
        <v>404</v>
      </c>
      <c r="C106" s="87"/>
      <c r="D106" s="87"/>
      <c r="E106" s="87"/>
      <c r="F106" s="87"/>
      <c r="G106" s="87"/>
      <c r="H106" s="87"/>
      <c r="I106" s="87"/>
      <c r="J106" s="38"/>
    </row>
    <row r="107" spans="1:10" ht="21" customHeight="1">
      <c r="A107" s="51" t="s">
        <v>451</v>
      </c>
      <c r="B107" s="81" t="s">
        <v>403</v>
      </c>
      <c r="C107" s="81"/>
      <c r="D107" s="81"/>
      <c r="E107" s="81"/>
      <c r="F107" s="81"/>
      <c r="G107" s="81"/>
      <c r="H107" s="81"/>
      <c r="I107" s="81"/>
      <c r="J107" s="38"/>
    </row>
    <row r="108" spans="1:10" ht="21">
      <c r="A108" s="51" t="s">
        <v>450</v>
      </c>
      <c r="B108" s="83" t="s">
        <v>402</v>
      </c>
      <c r="C108" s="83"/>
      <c r="D108" s="83"/>
      <c r="E108" s="83"/>
      <c r="F108" s="83"/>
      <c r="G108" s="83"/>
      <c r="H108" s="83"/>
      <c r="I108" s="83"/>
      <c r="J108" s="83"/>
    </row>
    <row r="109" spans="1:10" ht="42" customHeight="1">
      <c r="A109" s="41" t="s">
        <v>449</v>
      </c>
      <c r="B109" s="84" t="s">
        <v>401</v>
      </c>
      <c r="C109" s="84"/>
      <c r="D109" s="84"/>
      <c r="E109" s="84"/>
      <c r="F109" s="84"/>
      <c r="G109" s="84"/>
      <c r="H109" s="84"/>
      <c r="I109" s="84"/>
      <c r="J109" s="38"/>
    </row>
    <row r="110" spans="1:10" ht="21">
      <c r="A110" s="51" t="s">
        <v>448</v>
      </c>
      <c r="B110" s="38" t="s">
        <v>400</v>
      </c>
      <c r="C110" s="38"/>
      <c r="D110" s="38"/>
      <c r="E110" s="38"/>
      <c r="F110" s="38"/>
      <c r="G110" s="38"/>
      <c r="H110" s="38"/>
      <c r="I110" s="38"/>
      <c r="J110" s="38"/>
    </row>
    <row r="111" spans="1:10">
      <c r="A111" s="39">
        <v>7.8</v>
      </c>
      <c r="B111" s="38" t="s">
        <v>399</v>
      </c>
      <c r="C111" s="38"/>
      <c r="D111" s="38"/>
      <c r="E111" s="38"/>
      <c r="F111" s="38"/>
      <c r="G111" s="38"/>
      <c r="H111" s="38"/>
      <c r="I111" s="38"/>
      <c r="J111" s="38"/>
    </row>
    <row r="112" spans="1:10">
      <c r="A112" s="39"/>
      <c r="B112" s="38" t="s">
        <v>447</v>
      </c>
      <c r="C112" s="38"/>
      <c r="D112" s="38"/>
      <c r="E112" s="38"/>
      <c r="F112" s="38"/>
      <c r="G112" s="38"/>
      <c r="H112" s="38"/>
      <c r="I112" s="38"/>
      <c r="J112" s="38"/>
    </row>
    <row r="113" spans="1:10">
      <c r="A113" s="39"/>
      <c r="B113" s="38" t="s">
        <v>446</v>
      </c>
      <c r="C113" s="38"/>
      <c r="D113" s="38"/>
      <c r="E113" s="38"/>
      <c r="F113" s="38"/>
      <c r="G113" s="38"/>
      <c r="H113" s="38"/>
      <c r="I113" s="38"/>
      <c r="J113" s="38"/>
    </row>
    <row r="114" spans="1:10" ht="42.75" customHeight="1">
      <c r="A114" s="39"/>
      <c r="B114" s="81" t="s">
        <v>445</v>
      </c>
      <c r="C114" s="81"/>
      <c r="D114" s="81"/>
      <c r="E114" s="81"/>
      <c r="F114" s="81"/>
      <c r="G114" s="81"/>
      <c r="H114" s="81"/>
      <c r="I114" s="81"/>
      <c r="J114" s="81"/>
    </row>
    <row r="115" spans="1:10">
      <c r="A115" s="39"/>
      <c r="B115" s="38" t="s">
        <v>444</v>
      </c>
      <c r="C115" s="38"/>
      <c r="D115" s="38"/>
      <c r="E115" s="38"/>
      <c r="F115" s="38"/>
      <c r="G115" s="38"/>
      <c r="H115" s="38"/>
      <c r="I115" s="38"/>
      <c r="J115" s="38"/>
    </row>
    <row r="116" spans="1:10">
      <c r="A116" s="39"/>
      <c r="B116" s="38" t="s">
        <v>443</v>
      </c>
      <c r="C116" s="38"/>
      <c r="D116" s="38"/>
      <c r="E116" s="38"/>
      <c r="F116" s="38"/>
      <c r="G116" s="38"/>
      <c r="H116" s="38"/>
      <c r="I116" s="38"/>
      <c r="J116" s="38"/>
    </row>
    <row r="117" spans="1:10">
      <c r="A117" s="39"/>
      <c r="B117" s="38" t="s">
        <v>442</v>
      </c>
      <c r="C117" s="38"/>
      <c r="D117" s="38"/>
      <c r="E117" s="38"/>
      <c r="F117" s="38"/>
      <c r="G117" s="38"/>
      <c r="H117" s="38"/>
      <c r="I117" s="38"/>
      <c r="J117" s="38"/>
    </row>
    <row r="118" spans="1:10">
      <c r="A118" s="39"/>
      <c r="B118" s="38" t="s">
        <v>441</v>
      </c>
      <c r="C118" s="38"/>
      <c r="D118" s="38"/>
      <c r="E118" s="38"/>
      <c r="F118" s="38"/>
      <c r="G118" s="38"/>
      <c r="H118" s="38"/>
      <c r="I118" s="38"/>
      <c r="J118" s="38"/>
    </row>
    <row r="119" spans="1:10">
      <c r="A119" s="39"/>
      <c r="B119" s="38" t="s">
        <v>440</v>
      </c>
      <c r="C119" s="38"/>
      <c r="D119" s="38"/>
      <c r="E119" s="38"/>
      <c r="F119" s="38"/>
      <c r="G119" s="38"/>
      <c r="H119" s="38"/>
      <c r="I119" s="38"/>
      <c r="J119" s="38"/>
    </row>
    <row r="120" spans="1:10">
      <c r="A120" s="39"/>
      <c r="B120" s="38" t="s">
        <v>439</v>
      </c>
      <c r="C120" s="38"/>
      <c r="D120" s="38"/>
      <c r="E120" s="38"/>
      <c r="F120" s="38"/>
      <c r="G120" s="38"/>
      <c r="H120" s="38"/>
      <c r="I120" s="38"/>
      <c r="J120" s="38"/>
    </row>
    <row r="121" spans="1:10">
      <c r="A121" s="39">
        <v>7.9</v>
      </c>
      <c r="B121" s="38" t="s">
        <v>398</v>
      </c>
      <c r="C121" s="38"/>
      <c r="D121" s="38"/>
      <c r="E121" s="38"/>
      <c r="F121" s="38"/>
      <c r="G121" s="38"/>
      <c r="H121" s="38"/>
      <c r="I121" s="38"/>
      <c r="J121" s="38"/>
    </row>
    <row r="122" spans="1:10">
      <c r="A122" s="50">
        <v>7.1</v>
      </c>
      <c r="B122" s="38" t="s">
        <v>397</v>
      </c>
      <c r="C122" s="38"/>
      <c r="D122" s="38"/>
      <c r="E122" s="38"/>
      <c r="F122" s="38"/>
      <c r="G122" s="38"/>
      <c r="H122" s="38"/>
      <c r="I122" s="38"/>
      <c r="J122" s="38"/>
    </row>
    <row r="123" spans="1:10">
      <c r="A123" s="39"/>
      <c r="B123" s="38" t="s">
        <v>438</v>
      </c>
      <c r="C123" s="38"/>
      <c r="D123" s="38"/>
      <c r="E123" s="38"/>
      <c r="F123" s="38"/>
      <c r="G123" s="38"/>
      <c r="H123" s="38"/>
      <c r="I123" s="38"/>
      <c r="J123" s="38"/>
    </row>
    <row r="124" spans="1:10">
      <c r="A124" s="39"/>
      <c r="B124" s="38" t="s">
        <v>437</v>
      </c>
      <c r="C124" s="38"/>
      <c r="D124" s="38"/>
      <c r="E124" s="38"/>
      <c r="F124" s="38"/>
      <c r="G124" s="38"/>
      <c r="H124" s="38"/>
      <c r="I124" s="38"/>
      <c r="J124" s="38"/>
    </row>
    <row r="125" spans="1:10" ht="39" customHeight="1">
      <c r="A125" s="39">
        <v>7.11</v>
      </c>
      <c r="B125" s="81" t="s">
        <v>396</v>
      </c>
      <c r="C125" s="81"/>
      <c r="D125" s="81"/>
      <c r="E125" s="81"/>
      <c r="F125" s="81"/>
      <c r="G125" s="81"/>
      <c r="H125" s="81"/>
      <c r="I125" s="81"/>
      <c r="J125" s="81"/>
    </row>
    <row r="126" spans="1:10">
      <c r="A126" s="39">
        <v>7.12</v>
      </c>
      <c r="B126" s="38" t="s">
        <v>395</v>
      </c>
      <c r="C126" s="38"/>
      <c r="D126" s="38"/>
      <c r="E126" s="38"/>
      <c r="F126" s="38"/>
      <c r="G126" s="38"/>
      <c r="H126" s="38"/>
      <c r="I126" s="38"/>
      <c r="J126" s="38"/>
    </row>
    <row r="127" spans="1:10">
      <c r="A127" s="39">
        <v>7.13</v>
      </c>
      <c r="B127" s="38" t="s">
        <v>394</v>
      </c>
      <c r="C127" s="38"/>
      <c r="D127" s="38"/>
      <c r="E127" s="38"/>
      <c r="F127" s="38"/>
      <c r="G127" s="38"/>
      <c r="H127" s="38"/>
      <c r="I127" s="38"/>
      <c r="J127" s="38"/>
    </row>
    <row r="128" spans="1:10" ht="38.25" customHeight="1">
      <c r="A128" s="39">
        <v>7.14</v>
      </c>
      <c r="B128" s="81" t="s">
        <v>393</v>
      </c>
      <c r="C128" s="81"/>
      <c r="D128" s="81"/>
      <c r="E128" s="81"/>
      <c r="F128" s="81"/>
      <c r="G128" s="81"/>
      <c r="H128" s="81"/>
      <c r="I128" s="81"/>
      <c r="J128" s="81"/>
    </row>
    <row r="129" spans="1:10" ht="38.25" customHeight="1">
      <c r="A129" s="39">
        <v>7.15</v>
      </c>
      <c r="B129" s="81" t="s">
        <v>392</v>
      </c>
      <c r="C129" s="81"/>
      <c r="D129" s="81"/>
      <c r="E129" s="81"/>
      <c r="F129" s="81"/>
      <c r="G129" s="81"/>
      <c r="H129" s="81"/>
      <c r="I129" s="81"/>
      <c r="J129" s="81"/>
    </row>
    <row r="130" spans="1:10" ht="62.25" customHeight="1">
      <c r="A130" s="39">
        <v>7.16</v>
      </c>
      <c r="B130" s="81" t="s">
        <v>391</v>
      </c>
      <c r="C130" s="81"/>
      <c r="D130" s="81"/>
      <c r="E130" s="81"/>
      <c r="F130" s="81"/>
      <c r="G130" s="81"/>
      <c r="H130" s="81"/>
      <c r="I130" s="81"/>
      <c r="J130" s="81"/>
    </row>
    <row r="131" spans="1:10">
      <c r="A131" s="39">
        <v>7.17</v>
      </c>
      <c r="B131" s="38" t="s">
        <v>390</v>
      </c>
      <c r="C131" s="38"/>
      <c r="D131" s="38"/>
      <c r="E131" s="38"/>
      <c r="F131" s="38"/>
      <c r="G131" s="38"/>
      <c r="H131" s="38"/>
      <c r="I131" s="38"/>
      <c r="J131" s="38"/>
    </row>
    <row r="132" spans="1:10">
      <c r="A132" s="39"/>
      <c r="B132" s="38"/>
      <c r="C132" s="38"/>
      <c r="D132" s="38"/>
      <c r="E132" s="38"/>
      <c r="F132" s="38"/>
      <c r="G132" s="38"/>
      <c r="H132" s="38"/>
      <c r="I132" s="38"/>
      <c r="J132" s="38"/>
    </row>
    <row r="133" spans="1:10">
      <c r="A133" s="49" t="s">
        <v>436</v>
      </c>
    </row>
    <row r="134" spans="1:10">
      <c r="A134" s="45" t="s">
        <v>422</v>
      </c>
    </row>
    <row r="135" spans="1:10">
      <c r="A135" s="45">
        <v>8.1</v>
      </c>
      <c r="B135" s="47" t="s">
        <v>435</v>
      </c>
    </row>
    <row r="136" spans="1:10">
      <c r="A136" s="45">
        <v>8.1999999999999993</v>
      </c>
      <c r="B136" s="47" t="s">
        <v>434</v>
      </c>
    </row>
    <row r="137" spans="1:10">
      <c r="A137" s="45">
        <v>8.3000000000000007</v>
      </c>
      <c r="B137" s="47" t="s">
        <v>433</v>
      </c>
    </row>
    <row r="138" spans="1:10">
      <c r="A138" s="45">
        <v>8.4</v>
      </c>
      <c r="B138" s="47" t="s">
        <v>432</v>
      </c>
    </row>
    <row r="139" spans="1:10">
      <c r="A139" s="45">
        <v>8.5</v>
      </c>
      <c r="B139" s="47" t="s">
        <v>431</v>
      </c>
    </row>
    <row r="140" spans="1:10" ht="38.25" customHeight="1">
      <c r="A140" s="45">
        <v>8.6</v>
      </c>
      <c r="B140" s="82" t="s">
        <v>430</v>
      </c>
      <c r="C140" s="82"/>
      <c r="D140" s="82"/>
      <c r="E140" s="82"/>
      <c r="F140" s="82"/>
      <c r="G140" s="82"/>
      <c r="H140" s="82"/>
      <c r="I140" s="82"/>
      <c r="J140" s="82"/>
    </row>
    <row r="141" spans="1:10">
      <c r="A141" s="45">
        <v>8.6999999999999993</v>
      </c>
      <c r="B141" s="47" t="s">
        <v>429</v>
      </c>
    </row>
    <row r="142" spans="1:10">
      <c r="A142" s="45">
        <v>8.8000000000000007</v>
      </c>
      <c r="B142" s="47" t="s">
        <v>428</v>
      </c>
    </row>
    <row r="143" spans="1:10">
      <c r="A143" s="45">
        <v>8.9</v>
      </c>
      <c r="B143" s="47" t="s">
        <v>427</v>
      </c>
    </row>
    <row r="144" spans="1:10">
      <c r="A144" s="48">
        <v>8.1</v>
      </c>
      <c r="B144" s="47" t="s">
        <v>426</v>
      </c>
    </row>
    <row r="145" spans="1:10" ht="39.75" customHeight="1">
      <c r="A145" s="45">
        <v>8.11</v>
      </c>
      <c r="B145" s="82" t="s">
        <v>425</v>
      </c>
      <c r="C145" s="82"/>
      <c r="D145" s="82"/>
      <c r="E145" s="82"/>
      <c r="F145" s="82"/>
      <c r="G145" s="82"/>
      <c r="H145" s="82"/>
      <c r="I145" s="82"/>
      <c r="J145" s="82"/>
    </row>
    <row r="146" spans="1:10" ht="20.25" customHeight="1">
      <c r="A146" s="45">
        <v>8.1199999999999992</v>
      </c>
      <c r="B146" s="82" t="s">
        <v>424</v>
      </c>
      <c r="C146" s="82"/>
      <c r="D146" s="82"/>
      <c r="E146" s="82"/>
      <c r="F146" s="82"/>
      <c r="G146" s="82"/>
      <c r="H146" s="82"/>
      <c r="I146" s="82"/>
      <c r="J146" s="82"/>
    </row>
    <row r="147" spans="1:10">
      <c r="A147" s="6"/>
    </row>
    <row r="148" spans="1:10" s="6" customFormat="1">
      <c r="A148" s="6" t="s">
        <v>0</v>
      </c>
    </row>
    <row r="149" spans="1:10">
      <c r="A149" s="1">
        <v>1</v>
      </c>
      <c r="B149" s="1" t="s">
        <v>389</v>
      </c>
    </row>
    <row r="150" spans="1:10">
      <c r="A150" s="1">
        <v>2</v>
      </c>
      <c r="B150" s="1" t="s">
        <v>388</v>
      </c>
    </row>
    <row r="151" spans="1:10">
      <c r="A151" s="1">
        <v>3</v>
      </c>
      <c r="B151" s="1" t="s">
        <v>421</v>
      </c>
    </row>
  </sheetData>
  <mergeCells count="58">
    <mergeCell ref="A1:J1"/>
    <mergeCell ref="A2:J2"/>
    <mergeCell ref="A3:J3"/>
    <mergeCell ref="A4:J4"/>
    <mergeCell ref="A5:D5"/>
    <mergeCell ref="E5:J5"/>
    <mergeCell ref="A6:F6"/>
    <mergeCell ref="B7:J7"/>
    <mergeCell ref="A9:A10"/>
    <mergeCell ref="B9:B10"/>
    <mergeCell ref="C9:C10"/>
    <mergeCell ref="D9:D10"/>
    <mergeCell ref="E9:E10"/>
    <mergeCell ref="F9:F10"/>
    <mergeCell ref="G9:H9"/>
    <mergeCell ref="I9:J9"/>
    <mergeCell ref="A28:D28"/>
    <mergeCell ref="E28:J28"/>
    <mergeCell ref="A13:A14"/>
    <mergeCell ref="B13:B14"/>
    <mergeCell ref="C13:C14"/>
    <mergeCell ref="D13:D14"/>
    <mergeCell ref="E13:E14"/>
    <mergeCell ref="F13:F14"/>
    <mergeCell ref="G13:H13"/>
    <mergeCell ref="I13:J13"/>
    <mergeCell ref="A23:E23"/>
    <mergeCell ref="A26:J26"/>
    <mergeCell ref="A27:J27"/>
    <mergeCell ref="A86:J86"/>
    <mergeCell ref="A29:D29"/>
    <mergeCell ref="A31:J31"/>
    <mergeCell ref="B33:I33"/>
    <mergeCell ref="A41:J41"/>
    <mergeCell ref="B43:J43"/>
    <mergeCell ref="B59:J59"/>
    <mergeCell ref="B60:J60"/>
    <mergeCell ref="A62:J62"/>
    <mergeCell ref="B67:J67"/>
    <mergeCell ref="A74:J74"/>
    <mergeCell ref="B82:I82"/>
    <mergeCell ref="B128:J128"/>
    <mergeCell ref="B89:J89"/>
    <mergeCell ref="B90:J90"/>
    <mergeCell ref="B91:J91"/>
    <mergeCell ref="A96:J96"/>
    <mergeCell ref="A102:J102"/>
    <mergeCell ref="B106:I106"/>
    <mergeCell ref="B107:I107"/>
    <mergeCell ref="B108:J108"/>
    <mergeCell ref="B109:I109"/>
    <mergeCell ref="B114:J114"/>
    <mergeCell ref="B125:J125"/>
    <mergeCell ref="B129:J129"/>
    <mergeCell ref="B130:J130"/>
    <mergeCell ref="B140:J140"/>
    <mergeCell ref="B145:J145"/>
    <mergeCell ref="B146:J146"/>
  </mergeCells>
  <pageMargins left="0.59055118110236227" right="0" top="0.74803149606299213" bottom="0.35433070866141736" header="0.31496062992125984" footer="0.31496062992125984"/>
  <pageSetup paperSize="9" scale="99" orientation="portrait" r:id="rId1"/>
  <rowBreaks count="1" manualBreakCount="1"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2"/>
  <sheetViews>
    <sheetView view="pageBreakPreview" zoomScaleNormal="100" zoomScaleSheetLayoutView="100" workbookViewId="0">
      <selection activeCell="F12" sqref="F12"/>
    </sheetView>
  </sheetViews>
  <sheetFormatPr defaultColWidth="9" defaultRowHeight="18.75"/>
  <cols>
    <col min="1" max="1" width="7.625" style="1" customWidth="1"/>
    <col min="2" max="2" width="27.125" style="1" customWidth="1"/>
    <col min="3" max="4" width="5.875" style="1" customWidth="1"/>
    <col min="5" max="5" width="9.125" style="1" bestFit="1" customWidth="1"/>
    <col min="6" max="6" width="10.875" style="1" bestFit="1" customWidth="1"/>
    <col min="7" max="10" width="5.875" style="1" customWidth="1"/>
    <col min="11" max="16384" width="9" style="1"/>
  </cols>
  <sheetData>
    <row r="1" spans="1:10">
      <c r="A1" s="95" t="s">
        <v>630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s="6" customFormat="1">
      <c r="A2" s="96" t="s">
        <v>631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s="6" customFormat="1">
      <c r="A3" s="96" t="s">
        <v>420</v>
      </c>
      <c r="B3" s="96"/>
      <c r="C3" s="96"/>
      <c r="D3" s="96"/>
      <c r="E3" s="96"/>
      <c r="F3" s="96"/>
      <c r="G3" s="96"/>
      <c r="H3" s="96"/>
      <c r="I3" s="96"/>
      <c r="J3" s="96"/>
    </row>
    <row r="4" spans="1:10">
      <c r="A4" s="88" t="s">
        <v>617</v>
      </c>
      <c r="B4" s="88"/>
      <c r="C4" s="88"/>
      <c r="D4" s="88"/>
      <c r="E4" s="88"/>
      <c r="F4" s="88"/>
      <c r="G4" s="88"/>
      <c r="H4" s="88"/>
      <c r="I4" s="88"/>
      <c r="J4" s="88"/>
    </row>
    <row r="5" spans="1:10">
      <c r="A5" s="88" t="s">
        <v>618</v>
      </c>
      <c r="B5" s="88"/>
      <c r="C5" s="88"/>
      <c r="D5" s="88"/>
      <c r="E5" s="88" t="s">
        <v>619</v>
      </c>
      <c r="F5" s="88"/>
      <c r="G5" s="88"/>
      <c r="H5" s="88"/>
      <c r="I5" s="88"/>
      <c r="J5" s="88"/>
    </row>
    <row r="6" spans="1:10">
      <c r="A6" s="88" t="s">
        <v>620</v>
      </c>
      <c r="B6" s="88"/>
      <c r="C6" s="88"/>
      <c r="D6" s="88"/>
      <c r="E6" s="88"/>
      <c r="F6" s="88"/>
    </row>
    <row r="7" spans="1:10" s="6" customFormat="1" ht="20.25" customHeight="1">
      <c r="A7" s="6" t="s">
        <v>621</v>
      </c>
      <c r="B7" s="94" t="s">
        <v>622</v>
      </c>
      <c r="C7" s="94"/>
      <c r="D7" s="94"/>
      <c r="E7" s="94"/>
      <c r="F7" s="94"/>
      <c r="G7" s="94"/>
      <c r="H7" s="94"/>
      <c r="I7" s="94"/>
      <c r="J7" s="94"/>
    </row>
    <row r="8" spans="1:10" s="6" customFormat="1" ht="20.25" hidden="1" customHeight="1">
      <c r="A8" s="6" t="s">
        <v>415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s="2" customFormat="1" ht="15.75" hidden="1">
      <c r="A9" s="89" t="s">
        <v>13</v>
      </c>
      <c r="B9" s="89" t="s">
        <v>12</v>
      </c>
      <c r="C9" s="89" t="s">
        <v>11</v>
      </c>
      <c r="D9" s="89" t="s">
        <v>10</v>
      </c>
      <c r="E9" s="89" t="s">
        <v>9</v>
      </c>
      <c r="F9" s="89" t="s">
        <v>8</v>
      </c>
      <c r="G9" s="89" t="s">
        <v>7</v>
      </c>
      <c r="H9" s="89"/>
      <c r="I9" s="89" t="s">
        <v>6</v>
      </c>
      <c r="J9" s="89"/>
    </row>
    <row r="10" spans="1:10" s="3" customFormat="1" ht="47.25" hidden="1">
      <c r="A10" s="89"/>
      <c r="B10" s="89"/>
      <c r="C10" s="89"/>
      <c r="D10" s="89"/>
      <c r="E10" s="89"/>
      <c r="F10" s="89"/>
      <c r="G10" s="4" t="s">
        <v>5</v>
      </c>
      <c r="H10" s="4" t="s">
        <v>4</v>
      </c>
      <c r="I10" s="4" t="s">
        <v>3</v>
      </c>
      <c r="J10" s="4" t="s">
        <v>2</v>
      </c>
    </row>
    <row r="11" spans="1:10" hidden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s="6" customFormat="1">
      <c r="A12" s="40" t="s">
        <v>414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s="2" customFormat="1" ht="15.75">
      <c r="A13" s="89" t="s">
        <v>13</v>
      </c>
      <c r="B13" s="89" t="s">
        <v>12</v>
      </c>
      <c r="C13" s="89" t="s">
        <v>11</v>
      </c>
      <c r="D13" s="89" t="s">
        <v>10</v>
      </c>
      <c r="E13" s="89" t="s">
        <v>9</v>
      </c>
      <c r="F13" s="89" t="s">
        <v>8</v>
      </c>
      <c r="G13" s="89" t="s">
        <v>7</v>
      </c>
      <c r="H13" s="89"/>
      <c r="I13" s="89" t="s">
        <v>6</v>
      </c>
      <c r="J13" s="89"/>
    </row>
    <row r="14" spans="1:10" s="3" customFormat="1" ht="47.25">
      <c r="A14" s="89"/>
      <c r="B14" s="89"/>
      <c r="C14" s="89"/>
      <c r="D14" s="89"/>
      <c r="E14" s="89"/>
      <c r="F14" s="89"/>
      <c r="G14" s="4" t="s">
        <v>5</v>
      </c>
      <c r="H14" s="4" t="s">
        <v>4</v>
      </c>
      <c r="I14" s="4" t="s">
        <v>3</v>
      </c>
      <c r="J14" s="4" t="s">
        <v>2</v>
      </c>
    </row>
    <row r="15" spans="1:10">
      <c r="A15" s="8"/>
      <c r="B15" s="12"/>
      <c r="C15" s="8"/>
      <c r="D15" s="8"/>
      <c r="E15" s="43"/>
      <c r="F15" s="43"/>
      <c r="G15" s="34"/>
      <c r="H15" s="34"/>
      <c r="I15" s="34"/>
      <c r="J15" s="53"/>
    </row>
    <row r="16" spans="1:10">
      <c r="A16" s="8"/>
      <c r="B16" s="34"/>
      <c r="C16" s="8"/>
      <c r="D16" s="8"/>
      <c r="E16" s="43"/>
      <c r="F16" s="43"/>
      <c r="G16" s="7"/>
      <c r="H16" s="7"/>
      <c r="I16" s="7"/>
      <c r="J16" s="53"/>
    </row>
    <row r="17" spans="1:10">
      <c r="A17" s="8"/>
      <c r="B17" s="34"/>
      <c r="C17" s="8"/>
      <c r="D17" s="8"/>
      <c r="E17" s="43"/>
      <c r="F17" s="43"/>
      <c r="G17" s="7"/>
      <c r="H17" s="7"/>
      <c r="I17" s="7"/>
      <c r="J17" s="53"/>
    </row>
    <row r="18" spans="1:10">
      <c r="A18" s="8"/>
      <c r="B18" s="34"/>
      <c r="C18" s="8"/>
      <c r="D18" s="8"/>
      <c r="E18" s="43"/>
      <c r="F18" s="43"/>
      <c r="G18" s="7"/>
      <c r="H18" s="7"/>
      <c r="I18" s="7"/>
      <c r="J18" s="53"/>
    </row>
    <row r="19" spans="1:10">
      <c r="A19" s="8"/>
      <c r="B19" s="34"/>
      <c r="C19" s="8"/>
      <c r="D19" s="8"/>
      <c r="E19" s="43"/>
      <c r="F19" s="43"/>
      <c r="G19" s="7"/>
      <c r="H19" s="7"/>
      <c r="I19" s="7"/>
      <c r="J19" s="53"/>
    </row>
    <row r="20" spans="1:10">
      <c r="A20" s="8"/>
      <c r="B20" s="34"/>
      <c r="C20" s="8"/>
      <c r="D20" s="8"/>
      <c r="E20" s="43"/>
      <c r="F20" s="43"/>
      <c r="G20" s="7"/>
      <c r="H20" s="7"/>
      <c r="I20" s="7"/>
      <c r="J20" s="53"/>
    </row>
    <row r="21" spans="1:10">
      <c r="A21" s="8"/>
      <c r="B21" s="12"/>
      <c r="C21" s="8"/>
      <c r="D21" s="8"/>
      <c r="E21" s="43"/>
      <c r="F21" s="43"/>
      <c r="G21" s="7"/>
      <c r="H21" s="7"/>
      <c r="I21" s="7"/>
      <c r="J21" s="53"/>
    </row>
    <row r="22" spans="1:10">
      <c r="A22" s="8"/>
      <c r="B22" s="34"/>
      <c r="C22" s="8"/>
      <c r="D22" s="8"/>
      <c r="E22" s="43"/>
      <c r="F22" s="43"/>
      <c r="G22" s="7"/>
      <c r="H22" s="7"/>
      <c r="I22" s="7"/>
      <c r="J22" s="53"/>
    </row>
    <row r="23" spans="1:10">
      <c r="A23" s="90" t="s">
        <v>411</v>
      </c>
      <c r="B23" s="91"/>
      <c r="C23" s="91"/>
      <c r="D23" s="91"/>
      <c r="E23" s="92"/>
      <c r="F23" s="42">
        <f>SUM(F15:F22)</f>
        <v>0</v>
      </c>
      <c r="G23" s="7"/>
      <c r="H23" s="7"/>
      <c r="I23" s="7"/>
      <c r="J23" s="7"/>
    </row>
    <row r="25" spans="1:10" s="6" customFormat="1">
      <c r="A25" s="6" t="s">
        <v>1</v>
      </c>
    </row>
    <row r="26" spans="1:10">
      <c r="A26" s="93"/>
      <c r="B26" s="93"/>
      <c r="C26" s="93"/>
      <c r="D26" s="93"/>
      <c r="E26" s="93"/>
      <c r="F26" s="93"/>
      <c r="G26" s="93"/>
      <c r="H26" s="93"/>
      <c r="I26" s="93"/>
      <c r="J26" s="93"/>
    </row>
    <row r="27" spans="1:10">
      <c r="A27" s="88" t="s">
        <v>623</v>
      </c>
      <c r="B27" s="88"/>
      <c r="C27" s="88"/>
      <c r="D27" s="88"/>
      <c r="E27" s="88"/>
      <c r="F27" s="88"/>
      <c r="G27" s="88"/>
      <c r="H27" s="88"/>
      <c r="I27" s="88"/>
      <c r="J27" s="88"/>
    </row>
    <row r="28" spans="1:10">
      <c r="A28" s="88" t="s">
        <v>624</v>
      </c>
      <c r="B28" s="88"/>
      <c r="C28" s="88"/>
      <c r="D28" s="88"/>
      <c r="E28" s="88" t="s">
        <v>625</v>
      </c>
      <c r="F28" s="88"/>
      <c r="G28" s="88"/>
      <c r="H28" s="88"/>
      <c r="I28" s="88"/>
      <c r="J28" s="88"/>
    </row>
    <row r="29" spans="1:10">
      <c r="A29" s="88" t="s">
        <v>626</v>
      </c>
      <c r="B29" s="88"/>
      <c r="C29" s="88"/>
      <c r="D29" s="88"/>
      <c r="E29" s="5"/>
      <c r="F29" s="5"/>
      <c r="G29" s="5"/>
      <c r="H29" s="5"/>
      <c r="I29" s="5"/>
      <c r="J29" s="5"/>
    </row>
    <row r="30" spans="1:10">
      <c r="A30" s="6" t="s">
        <v>407</v>
      </c>
    </row>
    <row r="31" spans="1:10" ht="24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</row>
    <row r="32" spans="1:10">
      <c r="A32" s="45"/>
      <c r="B32" s="82"/>
      <c r="C32" s="82"/>
      <c r="D32" s="82"/>
      <c r="E32" s="82"/>
      <c r="F32" s="82"/>
      <c r="G32" s="82"/>
      <c r="H32" s="82"/>
      <c r="I32" s="82"/>
    </row>
    <row r="37" spans="1:2" ht="20.25" customHeight="1"/>
    <row r="39" spans="1:2" s="6" customFormat="1">
      <c r="A39" s="6" t="s">
        <v>0</v>
      </c>
    </row>
    <row r="40" spans="1:2">
      <c r="A40" s="1">
        <v>1</v>
      </c>
      <c r="B40" s="1" t="s">
        <v>628</v>
      </c>
    </row>
    <row r="41" spans="1:2">
      <c r="A41" s="1">
        <v>2</v>
      </c>
      <c r="B41" s="1" t="s">
        <v>629</v>
      </c>
    </row>
    <row r="42" spans="1:2">
      <c r="A42" s="1">
        <v>3</v>
      </c>
      <c r="B42" s="1" t="s">
        <v>627</v>
      </c>
    </row>
  </sheetData>
  <mergeCells count="32">
    <mergeCell ref="B13:B14"/>
    <mergeCell ref="C13:C14"/>
    <mergeCell ref="A1:J1"/>
    <mergeCell ref="A2:J2"/>
    <mergeCell ref="A3:J3"/>
    <mergeCell ref="A4:J4"/>
    <mergeCell ref="A5:D5"/>
    <mergeCell ref="E5:J5"/>
    <mergeCell ref="A6:F6"/>
    <mergeCell ref="B7:J7"/>
    <mergeCell ref="A9:A10"/>
    <mergeCell ref="B9:B10"/>
    <mergeCell ref="C9:C10"/>
    <mergeCell ref="D9:D10"/>
    <mergeCell ref="E9:E10"/>
    <mergeCell ref="F9:F10"/>
    <mergeCell ref="A31:J31"/>
    <mergeCell ref="B32:I32"/>
    <mergeCell ref="G9:H9"/>
    <mergeCell ref="I9:J9"/>
    <mergeCell ref="A27:J27"/>
    <mergeCell ref="A28:D28"/>
    <mergeCell ref="E28:J28"/>
    <mergeCell ref="D13:D14"/>
    <mergeCell ref="E13:E14"/>
    <mergeCell ref="F13:F14"/>
    <mergeCell ref="A29:D29"/>
    <mergeCell ref="G13:H13"/>
    <mergeCell ref="I13:J13"/>
    <mergeCell ref="A23:E23"/>
    <mergeCell ref="A26:J26"/>
    <mergeCell ref="A13:A14"/>
  </mergeCells>
  <pageMargins left="0.59055118110236227" right="0" top="0.74803149606299213" bottom="0.35433070866141736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2"/>
  <sheetViews>
    <sheetView view="pageBreakPreview" topLeftCell="A61" zoomScale="90" zoomScaleNormal="100" zoomScaleSheetLayoutView="90" workbookViewId="0">
      <selection activeCell="A3" sqref="A3:H3"/>
    </sheetView>
  </sheetViews>
  <sheetFormatPr defaultColWidth="9" defaultRowHeight="18.75"/>
  <cols>
    <col min="1" max="1" width="34.875" style="54" customWidth="1"/>
    <col min="2" max="2" width="7.375" style="55" customWidth="1"/>
    <col min="3" max="3" width="8.375" style="55" customWidth="1"/>
    <col min="4" max="4" width="9.5" style="54" customWidth="1"/>
    <col min="5" max="5" width="8.375" style="54" customWidth="1"/>
    <col min="6" max="6" width="8.25" style="54" customWidth="1"/>
    <col min="7" max="7" width="9.75" style="54" customWidth="1"/>
    <col min="8" max="8" width="9" style="54" customWidth="1"/>
    <col min="9" max="16384" width="9" style="54"/>
  </cols>
  <sheetData>
    <row r="1" spans="1:8">
      <c r="A1" s="109" t="s">
        <v>633</v>
      </c>
      <c r="B1" s="109"/>
      <c r="C1" s="109"/>
      <c r="D1" s="109"/>
      <c r="E1" s="109"/>
      <c r="F1" s="109"/>
      <c r="G1" s="109"/>
      <c r="H1" s="109"/>
    </row>
    <row r="2" spans="1:8">
      <c r="A2" s="110" t="s">
        <v>555</v>
      </c>
      <c r="B2" s="110"/>
      <c r="C2" s="110"/>
      <c r="D2" s="110"/>
      <c r="E2" s="110"/>
      <c r="F2" s="110"/>
      <c r="G2" s="110"/>
      <c r="H2" s="110"/>
    </row>
    <row r="3" spans="1:8">
      <c r="A3" s="110" t="s">
        <v>420</v>
      </c>
      <c r="B3" s="110"/>
      <c r="C3" s="110"/>
      <c r="D3" s="110"/>
      <c r="E3" s="110"/>
      <c r="F3" s="110"/>
      <c r="G3" s="110"/>
      <c r="H3" s="110"/>
    </row>
    <row r="4" spans="1:8">
      <c r="A4" s="111" t="s">
        <v>604</v>
      </c>
      <c r="B4" s="112"/>
      <c r="C4" s="112"/>
      <c r="D4" s="112"/>
      <c r="E4" s="112"/>
      <c r="F4" s="112"/>
      <c r="G4" s="112"/>
      <c r="H4" s="112"/>
    </row>
    <row r="5" spans="1:8">
      <c r="A5" s="54" t="s">
        <v>603</v>
      </c>
    </row>
    <row r="6" spans="1:8" ht="44.25" customHeight="1">
      <c r="A6" s="106" t="s">
        <v>602</v>
      </c>
      <c r="B6" s="106"/>
      <c r="C6" s="106"/>
      <c r="D6" s="106"/>
      <c r="E6" s="106"/>
      <c r="F6" s="106"/>
      <c r="G6" s="106"/>
      <c r="H6" s="106"/>
    </row>
    <row r="7" spans="1:8">
      <c r="A7" s="54" t="s">
        <v>601</v>
      </c>
    </row>
    <row r="8" spans="1:8">
      <c r="A8" s="54" t="s">
        <v>559</v>
      </c>
    </row>
    <row r="9" spans="1:8">
      <c r="A9" s="54" t="s">
        <v>600</v>
      </c>
    </row>
    <row r="10" spans="1:8">
      <c r="A10" s="54" t="s">
        <v>554</v>
      </c>
    </row>
    <row r="11" spans="1:8">
      <c r="A11" s="54" t="s">
        <v>553</v>
      </c>
    </row>
    <row r="12" spans="1:8">
      <c r="A12" s="54" t="s">
        <v>552</v>
      </c>
    </row>
    <row r="13" spans="1:8" ht="90.75" customHeight="1">
      <c r="A13" s="106" t="s">
        <v>599</v>
      </c>
      <c r="B13" s="106"/>
      <c r="C13" s="106"/>
      <c r="D13" s="106"/>
      <c r="E13" s="106"/>
      <c r="F13" s="106"/>
      <c r="G13" s="106"/>
      <c r="H13" s="106"/>
    </row>
    <row r="14" spans="1:8">
      <c r="A14" s="54" t="s">
        <v>551</v>
      </c>
    </row>
    <row r="15" spans="1:8" ht="45.75" customHeight="1">
      <c r="A15" s="106" t="s">
        <v>598</v>
      </c>
      <c r="B15" s="106"/>
      <c r="C15" s="106"/>
      <c r="D15" s="106"/>
      <c r="E15" s="106"/>
      <c r="F15" s="106"/>
      <c r="G15" s="106"/>
      <c r="H15" s="106"/>
    </row>
    <row r="16" spans="1:8" ht="48.75" customHeight="1">
      <c r="A16" s="107" t="s">
        <v>597</v>
      </c>
      <c r="B16" s="107"/>
      <c r="C16" s="107"/>
      <c r="D16" s="107"/>
      <c r="E16" s="107"/>
      <c r="F16" s="107"/>
      <c r="G16" s="107"/>
      <c r="H16" s="107"/>
    </row>
    <row r="17" spans="1:8">
      <c r="A17" s="54" t="s">
        <v>550</v>
      </c>
    </row>
    <row r="18" spans="1:8">
      <c r="A18" s="19" t="s">
        <v>596</v>
      </c>
    </row>
    <row r="19" spans="1:8">
      <c r="A19" s="79" t="s">
        <v>595</v>
      </c>
    </row>
    <row r="20" spans="1:8">
      <c r="A20" s="79" t="s">
        <v>594</v>
      </c>
    </row>
    <row r="21" spans="1:8">
      <c r="A21" s="54" t="s">
        <v>549</v>
      </c>
    </row>
    <row r="22" spans="1:8">
      <c r="A22" s="108" t="s">
        <v>285</v>
      </c>
      <c r="B22" s="108"/>
      <c r="C22" s="108"/>
      <c r="D22" s="108"/>
      <c r="E22" s="108"/>
      <c r="F22" s="108"/>
      <c r="G22" s="108" t="s">
        <v>548</v>
      </c>
      <c r="H22" s="108"/>
    </row>
    <row r="23" spans="1:8">
      <c r="A23" s="78" t="s">
        <v>593</v>
      </c>
      <c r="B23" s="71"/>
      <c r="C23" s="71"/>
      <c r="D23" s="71"/>
      <c r="E23" s="71"/>
      <c r="F23" s="71"/>
      <c r="G23" s="100">
        <v>21582</v>
      </c>
      <c r="H23" s="100"/>
    </row>
    <row r="24" spans="1:8">
      <c r="A24" s="78" t="s">
        <v>592</v>
      </c>
      <c r="B24" s="72"/>
      <c r="C24" s="72"/>
      <c r="D24" s="72"/>
      <c r="E24" s="72"/>
      <c r="F24" s="72"/>
      <c r="G24" s="101" t="s">
        <v>591</v>
      </c>
      <c r="H24" s="101"/>
    </row>
    <row r="25" spans="1:8">
      <c r="A25" s="78" t="s">
        <v>590</v>
      </c>
      <c r="B25" s="72"/>
      <c r="C25" s="72"/>
      <c r="D25" s="72"/>
      <c r="E25" s="72"/>
      <c r="F25" s="72"/>
      <c r="G25" s="100" t="s">
        <v>589</v>
      </c>
      <c r="H25" s="101"/>
    </row>
    <row r="26" spans="1:8">
      <c r="A26" s="78" t="s">
        <v>588</v>
      </c>
      <c r="B26" s="72"/>
      <c r="C26" s="72"/>
      <c r="D26" s="72"/>
      <c r="E26" s="72"/>
      <c r="F26" s="72"/>
      <c r="G26" s="100" t="s">
        <v>587</v>
      </c>
      <c r="H26" s="100"/>
    </row>
    <row r="27" spans="1:8">
      <c r="A27" s="70"/>
      <c r="B27" s="70"/>
      <c r="C27" s="70"/>
      <c r="D27" s="70"/>
      <c r="E27" s="70"/>
      <c r="F27" s="70"/>
      <c r="G27" s="74"/>
      <c r="H27" s="55"/>
    </row>
    <row r="28" spans="1:8">
      <c r="A28" s="54" t="s">
        <v>547</v>
      </c>
    </row>
    <row r="29" spans="1:8">
      <c r="A29" s="54" t="s">
        <v>586</v>
      </c>
    </row>
    <row r="30" spans="1:8">
      <c r="A30" s="54" t="s">
        <v>585</v>
      </c>
    </row>
    <row r="31" spans="1:8">
      <c r="A31" s="54" t="s">
        <v>546</v>
      </c>
    </row>
    <row r="32" spans="1:8">
      <c r="A32" s="54" t="s">
        <v>584</v>
      </c>
    </row>
    <row r="33" spans="1:8">
      <c r="A33" s="54" t="s">
        <v>545</v>
      </c>
    </row>
    <row r="34" spans="1:8">
      <c r="A34" s="54" t="s">
        <v>583</v>
      </c>
    </row>
    <row r="35" spans="1:8">
      <c r="A35" s="54" t="s">
        <v>544</v>
      </c>
    </row>
    <row r="36" spans="1:8">
      <c r="A36" s="102" t="s">
        <v>20</v>
      </c>
      <c r="B36" s="102" t="s">
        <v>11</v>
      </c>
      <c r="C36" s="69" t="s">
        <v>543</v>
      </c>
      <c r="D36" s="69" t="s">
        <v>19</v>
      </c>
      <c r="E36" s="103" t="s">
        <v>18</v>
      </c>
      <c r="F36" s="104"/>
      <c r="G36" s="104"/>
      <c r="H36" s="105"/>
    </row>
    <row r="37" spans="1:8">
      <c r="A37" s="102"/>
      <c r="B37" s="102"/>
      <c r="C37" s="68">
        <v>2556</v>
      </c>
      <c r="D37" s="68">
        <v>2557</v>
      </c>
      <c r="E37" s="68">
        <v>2558</v>
      </c>
      <c r="F37" s="68">
        <v>2559</v>
      </c>
      <c r="G37" s="68">
        <v>2560</v>
      </c>
      <c r="H37" s="68">
        <v>2561</v>
      </c>
    </row>
    <row r="38" spans="1:8">
      <c r="A38" s="66" t="s">
        <v>17</v>
      </c>
      <c r="B38" s="67"/>
      <c r="C38" s="67"/>
      <c r="D38" s="66"/>
      <c r="E38" s="66"/>
      <c r="F38" s="66"/>
      <c r="G38" s="66"/>
      <c r="H38" s="66"/>
    </row>
    <row r="39" spans="1:8">
      <c r="A39" s="9" t="s">
        <v>542</v>
      </c>
      <c r="B39" s="62" t="s">
        <v>21</v>
      </c>
      <c r="C39" s="62">
        <v>38</v>
      </c>
      <c r="D39" s="62" t="s">
        <v>582</v>
      </c>
      <c r="E39" s="62">
        <v>40</v>
      </c>
      <c r="F39" s="62">
        <v>40</v>
      </c>
      <c r="G39" s="62">
        <v>40</v>
      </c>
      <c r="H39" s="62">
        <v>40</v>
      </c>
    </row>
    <row r="40" spans="1:8" ht="37.5">
      <c r="A40" s="9" t="s">
        <v>541</v>
      </c>
      <c r="B40" s="65" t="s">
        <v>15</v>
      </c>
      <c r="C40" s="65">
        <v>83</v>
      </c>
      <c r="D40" s="62" t="s">
        <v>581</v>
      </c>
      <c r="E40" s="62">
        <v>85</v>
      </c>
      <c r="F40" s="62">
        <v>85</v>
      </c>
      <c r="G40" s="62">
        <v>85</v>
      </c>
      <c r="H40" s="62">
        <v>85</v>
      </c>
    </row>
    <row r="41" spans="1:8" ht="37.5">
      <c r="A41" s="9" t="s">
        <v>580</v>
      </c>
      <c r="B41" s="65" t="s">
        <v>15</v>
      </c>
      <c r="C41" s="65" t="s">
        <v>537</v>
      </c>
      <c r="D41" s="62" t="s">
        <v>579</v>
      </c>
      <c r="E41" s="62">
        <v>85</v>
      </c>
      <c r="F41" s="62">
        <v>85</v>
      </c>
      <c r="G41" s="62">
        <v>85</v>
      </c>
      <c r="H41" s="62">
        <v>85</v>
      </c>
    </row>
    <row r="42" spans="1:8" ht="56.25">
      <c r="A42" s="9" t="s">
        <v>561</v>
      </c>
      <c r="B42" s="65" t="s">
        <v>15</v>
      </c>
      <c r="C42" s="65" t="s">
        <v>537</v>
      </c>
      <c r="D42" s="65" t="s">
        <v>537</v>
      </c>
      <c r="E42" s="65" t="s">
        <v>537</v>
      </c>
      <c r="F42" s="62">
        <v>60</v>
      </c>
      <c r="G42" s="62">
        <v>65</v>
      </c>
      <c r="H42" s="62">
        <v>70</v>
      </c>
    </row>
    <row r="43" spans="1:8">
      <c r="A43" s="64" t="s">
        <v>16</v>
      </c>
      <c r="B43" s="62"/>
      <c r="C43" s="62"/>
      <c r="D43" s="61"/>
      <c r="E43" s="61"/>
      <c r="F43" s="61"/>
      <c r="G43" s="61"/>
      <c r="H43" s="61"/>
    </row>
    <row r="44" spans="1:8">
      <c r="A44" s="9" t="s">
        <v>540</v>
      </c>
      <c r="B44" s="62" t="s">
        <v>539</v>
      </c>
      <c r="C44" s="62">
        <v>1</v>
      </c>
      <c r="D44" s="62" t="s">
        <v>578</v>
      </c>
      <c r="E44" s="62">
        <v>1</v>
      </c>
      <c r="F44" s="62">
        <v>1</v>
      </c>
      <c r="G44" s="62">
        <v>1</v>
      </c>
      <c r="H44" s="62">
        <v>1</v>
      </c>
    </row>
    <row r="45" spans="1:8" ht="37.5">
      <c r="A45" s="9" t="s">
        <v>577</v>
      </c>
      <c r="B45" s="62" t="s">
        <v>15</v>
      </c>
      <c r="C45" s="62">
        <v>84</v>
      </c>
      <c r="D45" s="62" t="s">
        <v>576</v>
      </c>
      <c r="E45" s="62">
        <v>55</v>
      </c>
      <c r="F45" s="62">
        <v>60</v>
      </c>
      <c r="G45" s="62">
        <v>65</v>
      </c>
      <c r="H45" s="62">
        <v>70</v>
      </c>
    </row>
    <row r="46" spans="1:8" ht="37.5">
      <c r="A46" s="9" t="s">
        <v>560</v>
      </c>
      <c r="B46" s="62" t="s">
        <v>21</v>
      </c>
      <c r="C46" s="62" t="s">
        <v>537</v>
      </c>
      <c r="D46" s="62" t="s">
        <v>537</v>
      </c>
      <c r="E46" s="62" t="s">
        <v>537</v>
      </c>
      <c r="F46" s="62">
        <v>40</v>
      </c>
      <c r="G46" s="62">
        <v>40</v>
      </c>
      <c r="H46" s="62">
        <v>40</v>
      </c>
    </row>
    <row r="47" spans="1:8" ht="54" customHeight="1">
      <c r="A47" s="9" t="s">
        <v>575</v>
      </c>
      <c r="B47" s="62" t="s">
        <v>15</v>
      </c>
      <c r="C47" s="62">
        <v>81.400000000000006</v>
      </c>
      <c r="D47" s="62" t="s">
        <v>574</v>
      </c>
      <c r="E47" s="62">
        <v>55</v>
      </c>
      <c r="F47" s="62">
        <v>60</v>
      </c>
      <c r="G47" s="62">
        <v>65</v>
      </c>
      <c r="H47" s="62">
        <v>70</v>
      </c>
    </row>
    <row r="48" spans="1:8">
      <c r="A48" s="63" t="s">
        <v>538</v>
      </c>
      <c r="B48" s="62" t="s">
        <v>14</v>
      </c>
      <c r="C48" s="73">
        <v>7892.11</v>
      </c>
      <c r="D48" s="61">
        <v>982.29</v>
      </c>
      <c r="E48" s="77">
        <f>141540/E39</f>
        <v>3538.5</v>
      </c>
      <c r="F48" s="76">
        <f>142320/40</f>
        <v>3558</v>
      </c>
      <c r="G48" s="76">
        <f>F48</f>
        <v>3558</v>
      </c>
      <c r="H48" s="76">
        <f>G48</f>
        <v>3558</v>
      </c>
    </row>
    <row r="50" spans="1:8">
      <c r="A50" s="54" t="s">
        <v>536</v>
      </c>
      <c r="G50" s="57">
        <f>F52</f>
        <v>142320</v>
      </c>
      <c r="H50" s="54" t="s">
        <v>14</v>
      </c>
    </row>
    <row r="51" spans="1:8">
      <c r="A51" s="54" t="s">
        <v>535</v>
      </c>
    </row>
    <row r="52" spans="1:8">
      <c r="A52" s="54" t="s">
        <v>573</v>
      </c>
      <c r="F52" s="97">
        <f>SUM(F53+F56+F60)</f>
        <v>142320</v>
      </c>
      <c r="G52" s="97"/>
      <c r="H52" s="54" t="s">
        <v>14</v>
      </c>
    </row>
    <row r="53" spans="1:8">
      <c r="A53" s="98" t="s">
        <v>534</v>
      </c>
      <c r="B53" s="98"/>
      <c r="C53" s="98"/>
      <c r="D53" s="98"/>
      <c r="E53" s="98"/>
      <c r="F53" s="60">
        <f>SUM(G54)</f>
        <v>43200</v>
      </c>
      <c r="G53" s="60"/>
      <c r="H53" s="56" t="s">
        <v>14</v>
      </c>
    </row>
    <row r="54" spans="1:8">
      <c r="A54" s="70" t="s">
        <v>572</v>
      </c>
      <c r="B54" s="70"/>
      <c r="C54" s="70"/>
      <c r="D54" s="70"/>
      <c r="E54" s="70"/>
      <c r="F54" s="58"/>
      <c r="G54" s="58">
        <f>2*1200*6*3</f>
        <v>43200</v>
      </c>
      <c r="H54" s="56"/>
    </row>
    <row r="55" spans="1:8">
      <c r="A55" s="70" t="s">
        <v>571</v>
      </c>
      <c r="B55" s="70"/>
      <c r="C55" s="70"/>
      <c r="D55" s="70"/>
      <c r="E55" s="70"/>
      <c r="F55" s="58"/>
      <c r="H55" s="56"/>
    </row>
    <row r="56" spans="1:8">
      <c r="A56" s="99" t="s">
        <v>533</v>
      </c>
      <c r="B56" s="99"/>
      <c r="C56" s="99"/>
      <c r="D56" s="99"/>
      <c r="E56" s="99"/>
      <c r="F56" s="60">
        <f>SUM(F57+F58+F59)</f>
        <v>42120</v>
      </c>
      <c r="G56" s="60"/>
      <c r="H56" s="56" t="s">
        <v>14</v>
      </c>
    </row>
    <row r="57" spans="1:8">
      <c r="A57" s="70" t="s">
        <v>570</v>
      </c>
      <c r="B57" s="70"/>
      <c r="C57" s="70"/>
      <c r="D57" s="70"/>
      <c r="E57" s="70"/>
      <c r="F57" s="97">
        <f>70*1*42*3</f>
        <v>8820</v>
      </c>
      <c r="G57" s="97"/>
      <c r="H57" s="56" t="s">
        <v>14</v>
      </c>
    </row>
    <row r="58" spans="1:8">
      <c r="A58" s="70" t="s">
        <v>569</v>
      </c>
      <c r="B58" s="70"/>
      <c r="C58" s="70"/>
      <c r="D58" s="70"/>
      <c r="E58" s="70"/>
      <c r="F58" s="97">
        <f>25*2*42*3</f>
        <v>6300</v>
      </c>
      <c r="G58" s="97"/>
      <c r="H58" s="56" t="s">
        <v>14</v>
      </c>
    </row>
    <row r="59" spans="1:8">
      <c r="A59" s="70" t="s">
        <v>568</v>
      </c>
      <c r="B59" s="70"/>
      <c r="C59" s="70"/>
      <c r="D59" s="70"/>
      <c r="E59" s="70"/>
      <c r="F59" s="97">
        <f>3*3000*3</f>
        <v>27000</v>
      </c>
      <c r="G59" s="97"/>
      <c r="H59" s="56" t="s">
        <v>14</v>
      </c>
    </row>
    <row r="60" spans="1:8">
      <c r="A60" s="99" t="s">
        <v>567</v>
      </c>
      <c r="B60" s="99"/>
      <c r="C60" s="99"/>
      <c r="D60" s="99"/>
      <c r="E60" s="99"/>
      <c r="F60" s="57">
        <f>SUM(F61:G64)</f>
        <v>57000</v>
      </c>
      <c r="G60" s="75"/>
      <c r="H60" s="56" t="s">
        <v>14</v>
      </c>
    </row>
    <row r="61" spans="1:8">
      <c r="A61" s="70" t="s">
        <v>566</v>
      </c>
      <c r="B61" s="70"/>
      <c r="C61" s="70"/>
      <c r="D61" s="70"/>
      <c r="E61" s="70"/>
      <c r="F61" s="97">
        <f>40*100</f>
        <v>4000</v>
      </c>
      <c r="G61" s="97"/>
      <c r="H61" s="56" t="s">
        <v>14</v>
      </c>
    </row>
    <row r="62" spans="1:8">
      <c r="A62" s="70" t="s">
        <v>565</v>
      </c>
      <c r="B62" s="70"/>
      <c r="C62" s="70"/>
      <c r="D62" s="70"/>
      <c r="E62" s="70"/>
      <c r="F62" s="97">
        <f>40*300</f>
        <v>12000</v>
      </c>
      <c r="G62" s="97"/>
      <c r="H62" s="56" t="s">
        <v>14</v>
      </c>
    </row>
    <row r="63" spans="1:8">
      <c r="A63" s="70" t="s">
        <v>564</v>
      </c>
      <c r="B63" s="70"/>
      <c r="C63" s="70"/>
      <c r="D63" s="70"/>
      <c r="E63" s="70"/>
      <c r="F63" s="97">
        <f>40*250</f>
        <v>10000</v>
      </c>
      <c r="G63" s="97"/>
      <c r="H63" s="56" t="s">
        <v>14</v>
      </c>
    </row>
    <row r="64" spans="1:8">
      <c r="A64" s="70" t="s">
        <v>557</v>
      </c>
      <c r="B64" s="70"/>
      <c r="C64" s="70"/>
      <c r="D64" s="70"/>
      <c r="E64" s="70"/>
      <c r="F64" s="97">
        <f>25000+6000</f>
        <v>31000</v>
      </c>
      <c r="G64" s="97"/>
      <c r="H64" s="56" t="s">
        <v>14</v>
      </c>
    </row>
    <row r="65" spans="1:2">
      <c r="A65" s="54" t="s">
        <v>532</v>
      </c>
    </row>
    <row r="66" spans="1:2">
      <c r="A66" s="54" t="s">
        <v>531</v>
      </c>
      <c r="B66" s="55" t="s">
        <v>530</v>
      </c>
    </row>
    <row r="67" spans="1:2">
      <c r="A67" s="54" t="s">
        <v>558</v>
      </c>
    </row>
    <row r="68" spans="1:2">
      <c r="A68" s="54" t="s">
        <v>529</v>
      </c>
    </row>
    <row r="69" spans="1:2">
      <c r="A69" s="54" t="s">
        <v>556</v>
      </c>
    </row>
    <row r="70" spans="1:2">
      <c r="A70" s="54" t="s">
        <v>528</v>
      </c>
    </row>
    <row r="71" spans="1:2">
      <c r="A71" s="54" t="s">
        <v>563</v>
      </c>
    </row>
    <row r="72" spans="1:2">
      <c r="A72" s="54" t="s">
        <v>562</v>
      </c>
    </row>
  </sheetData>
  <mergeCells count="28">
    <mergeCell ref="A13:H13"/>
    <mergeCell ref="A1:H1"/>
    <mergeCell ref="A2:H2"/>
    <mergeCell ref="A3:H3"/>
    <mergeCell ref="A4:H4"/>
    <mergeCell ref="A6:H6"/>
    <mergeCell ref="F52:G52"/>
    <mergeCell ref="A15:H15"/>
    <mergeCell ref="A16:H16"/>
    <mergeCell ref="A22:F22"/>
    <mergeCell ref="G22:H22"/>
    <mergeCell ref="G23:H23"/>
    <mergeCell ref="G24:H24"/>
    <mergeCell ref="G25:H25"/>
    <mergeCell ref="G26:H26"/>
    <mergeCell ref="A36:A37"/>
    <mergeCell ref="B36:B37"/>
    <mergeCell ref="E36:H36"/>
    <mergeCell ref="F61:G61"/>
    <mergeCell ref="F62:G62"/>
    <mergeCell ref="F63:G63"/>
    <mergeCell ref="F64:G64"/>
    <mergeCell ref="A53:E53"/>
    <mergeCell ref="A56:E56"/>
    <mergeCell ref="F57:G57"/>
    <mergeCell ref="F58:G58"/>
    <mergeCell ref="F59:G59"/>
    <mergeCell ref="A60:E60"/>
  </mergeCells>
  <pageMargins left="0.7" right="0.7" top="0.75" bottom="0.75" header="0.3" footer="0.3"/>
  <pageSetup paperSize="9" scale="85" orientation="portrait" r:id="rId1"/>
  <rowBreaks count="1" manualBreakCount="1">
    <brk id="34" max="7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6"/>
  <sheetViews>
    <sheetView tabSelected="1" view="pageBreakPreview" zoomScale="90" zoomScaleNormal="100" zoomScaleSheetLayoutView="90" workbookViewId="0">
      <selection activeCell="D7" sqref="D7"/>
    </sheetView>
  </sheetViews>
  <sheetFormatPr defaultColWidth="9" defaultRowHeight="18.75"/>
  <cols>
    <col min="1" max="1" width="34.875" style="54" customWidth="1"/>
    <col min="2" max="2" width="7.375" style="55" customWidth="1"/>
    <col min="3" max="3" width="8.375" style="55" customWidth="1"/>
    <col min="4" max="4" width="9.5" style="54" customWidth="1"/>
    <col min="5" max="5" width="8.375" style="54" customWidth="1"/>
    <col min="6" max="6" width="8.25" style="54" customWidth="1"/>
    <col min="7" max="7" width="9.75" style="54" customWidth="1"/>
    <col min="8" max="8" width="9" style="54" customWidth="1"/>
    <col min="9" max="16384" width="9" style="54"/>
  </cols>
  <sheetData>
    <row r="1" spans="1:8">
      <c r="A1" s="109" t="s">
        <v>633</v>
      </c>
      <c r="B1" s="109"/>
      <c r="C1" s="109"/>
      <c r="D1" s="109"/>
      <c r="E1" s="109"/>
      <c r="F1" s="109"/>
      <c r="G1" s="109"/>
      <c r="H1" s="109"/>
    </row>
    <row r="2" spans="1:8" s="59" customFormat="1">
      <c r="A2" s="110" t="s">
        <v>555</v>
      </c>
      <c r="B2" s="110"/>
      <c r="C2" s="110"/>
      <c r="D2" s="110"/>
      <c r="E2" s="110"/>
      <c r="F2" s="110"/>
      <c r="G2" s="110"/>
      <c r="H2" s="110"/>
    </row>
    <row r="3" spans="1:8" s="59" customFormat="1">
      <c r="A3" s="110" t="s">
        <v>420</v>
      </c>
      <c r="B3" s="110"/>
      <c r="C3" s="110"/>
      <c r="D3" s="110"/>
      <c r="E3" s="110"/>
      <c r="F3" s="110"/>
      <c r="G3" s="110"/>
      <c r="H3" s="110"/>
    </row>
    <row r="4" spans="1:8">
      <c r="A4" s="112" t="s">
        <v>634</v>
      </c>
      <c r="B4" s="112"/>
      <c r="C4" s="112"/>
      <c r="D4" s="112"/>
      <c r="E4" s="112"/>
      <c r="F4" s="112"/>
      <c r="G4" s="112"/>
      <c r="H4" s="112"/>
    </row>
    <row r="5" spans="1:8">
      <c r="A5" s="54" t="s">
        <v>606</v>
      </c>
    </row>
    <row r="6" spans="1:8">
      <c r="A6" s="54" t="s">
        <v>607</v>
      </c>
    </row>
    <row r="7" spans="1:8">
      <c r="A7" s="54" t="s">
        <v>608</v>
      </c>
    </row>
    <row r="8" spans="1:8">
      <c r="A8" s="54" t="s">
        <v>609</v>
      </c>
    </row>
    <row r="9" spans="1:8">
      <c r="A9" s="54" t="s">
        <v>610</v>
      </c>
    </row>
    <row r="10" spans="1:8">
      <c r="A10" s="54" t="s">
        <v>611</v>
      </c>
    </row>
    <row r="11" spans="1:8">
      <c r="A11" s="54" t="s">
        <v>612</v>
      </c>
    </row>
    <row r="12" spans="1:8">
      <c r="A12" s="54" t="s">
        <v>552</v>
      </c>
    </row>
    <row r="13" spans="1:8">
      <c r="A13" s="106" t="s">
        <v>613</v>
      </c>
      <c r="B13" s="106"/>
      <c r="C13" s="106"/>
      <c r="D13" s="106"/>
      <c r="E13" s="106"/>
      <c r="F13" s="106"/>
      <c r="G13" s="106"/>
      <c r="H13" s="106"/>
    </row>
    <row r="14" spans="1:8">
      <c r="A14" s="54" t="s">
        <v>551</v>
      </c>
    </row>
    <row r="15" spans="1:8">
      <c r="A15" s="54" t="s">
        <v>614</v>
      </c>
    </row>
    <row r="16" spans="1:8">
      <c r="A16" s="54" t="s">
        <v>550</v>
      </c>
    </row>
    <row r="18" spans="1:8">
      <c r="A18" s="54" t="s">
        <v>549</v>
      </c>
    </row>
    <row r="19" spans="1:8">
      <c r="A19" s="78"/>
      <c r="B19" s="71"/>
      <c r="C19" s="71"/>
      <c r="D19" s="71"/>
      <c r="E19" s="71"/>
      <c r="F19" s="71"/>
      <c r="G19" s="100"/>
      <c r="H19" s="100"/>
    </row>
    <row r="20" spans="1:8">
      <c r="A20" s="54" t="s">
        <v>547</v>
      </c>
    </row>
    <row r="22" spans="1:8">
      <c r="A22" s="54" t="s">
        <v>546</v>
      </c>
    </row>
    <row r="23" spans="1:8">
      <c r="A23" s="54" t="s">
        <v>615</v>
      </c>
    </row>
    <row r="24" spans="1:8">
      <c r="A24" s="54" t="s">
        <v>545</v>
      </c>
    </row>
    <row r="25" spans="1:8">
      <c r="A25" s="54" t="s">
        <v>616</v>
      </c>
    </row>
    <row r="26" spans="1:8">
      <c r="A26" s="54" t="s">
        <v>544</v>
      </c>
    </row>
    <row r="27" spans="1:8">
      <c r="A27" s="102" t="s">
        <v>20</v>
      </c>
      <c r="B27" s="102" t="s">
        <v>11</v>
      </c>
      <c r="C27" s="69" t="s">
        <v>543</v>
      </c>
      <c r="D27" s="69" t="s">
        <v>19</v>
      </c>
      <c r="E27" s="103" t="s">
        <v>18</v>
      </c>
      <c r="F27" s="104"/>
      <c r="G27" s="104"/>
      <c r="H27" s="105"/>
    </row>
    <row r="28" spans="1:8">
      <c r="A28" s="102"/>
      <c r="B28" s="102"/>
      <c r="C28" s="68">
        <v>2556</v>
      </c>
      <c r="D28" s="68">
        <v>2557</v>
      </c>
      <c r="E28" s="68">
        <v>2558</v>
      </c>
      <c r="F28" s="68">
        <v>2559</v>
      </c>
      <c r="G28" s="68">
        <v>2560</v>
      </c>
      <c r="H28" s="68">
        <v>2561</v>
      </c>
    </row>
    <row r="29" spans="1:8" s="59" customFormat="1">
      <c r="A29" s="66" t="s">
        <v>17</v>
      </c>
      <c r="B29" s="67"/>
      <c r="C29" s="67"/>
      <c r="D29" s="66"/>
      <c r="E29" s="66"/>
      <c r="F29" s="66"/>
      <c r="G29" s="66"/>
      <c r="H29" s="66"/>
    </row>
    <row r="30" spans="1:8">
      <c r="A30" s="9"/>
      <c r="B30" s="62"/>
      <c r="C30" s="62"/>
      <c r="D30" s="62"/>
      <c r="E30" s="62"/>
      <c r="F30" s="62"/>
      <c r="G30" s="62"/>
      <c r="H30" s="62"/>
    </row>
    <row r="31" spans="1:8">
      <c r="A31" s="9"/>
      <c r="B31" s="65"/>
      <c r="C31" s="65"/>
      <c r="D31" s="62"/>
      <c r="E31" s="62"/>
      <c r="F31" s="62"/>
      <c r="G31" s="62"/>
      <c r="H31" s="62"/>
    </row>
    <row r="32" spans="1:8">
      <c r="A32" s="9"/>
      <c r="B32" s="62"/>
      <c r="C32" s="62"/>
      <c r="D32" s="62"/>
      <c r="E32" s="62"/>
      <c r="F32" s="62"/>
      <c r="G32" s="62"/>
      <c r="H32" s="62"/>
    </row>
    <row r="33" spans="1:8" s="59" customFormat="1">
      <c r="A33" s="64" t="s">
        <v>16</v>
      </c>
      <c r="B33" s="62"/>
      <c r="C33" s="62"/>
      <c r="D33" s="61"/>
      <c r="E33" s="62"/>
      <c r="F33" s="64"/>
      <c r="G33" s="64"/>
      <c r="H33" s="64"/>
    </row>
    <row r="34" spans="1:8" s="59" customFormat="1">
      <c r="A34" s="9"/>
      <c r="B34" s="62"/>
      <c r="C34" s="62"/>
      <c r="D34" s="62"/>
      <c r="E34" s="62"/>
      <c r="F34" s="62"/>
      <c r="G34" s="62"/>
      <c r="H34" s="62"/>
    </row>
    <row r="35" spans="1:8" s="59" customFormat="1">
      <c r="A35" s="9"/>
      <c r="B35" s="62"/>
      <c r="C35" s="62"/>
      <c r="D35" s="62"/>
      <c r="E35" s="62"/>
      <c r="F35" s="62"/>
      <c r="G35" s="62"/>
      <c r="H35" s="62"/>
    </row>
    <row r="36" spans="1:8" s="59" customFormat="1">
      <c r="A36" s="9"/>
      <c r="B36" s="62"/>
      <c r="C36" s="62"/>
      <c r="D36" s="62"/>
      <c r="E36" s="62"/>
      <c r="F36" s="62"/>
      <c r="G36" s="62"/>
      <c r="H36" s="62"/>
    </row>
    <row r="37" spans="1:8" s="59" customFormat="1">
      <c r="A37" s="63"/>
      <c r="B37" s="62"/>
      <c r="C37" s="62"/>
      <c r="D37" s="80"/>
      <c r="E37" s="63"/>
      <c r="F37" s="63"/>
      <c r="G37" s="63"/>
      <c r="H37" s="63"/>
    </row>
    <row r="39" spans="1:8">
      <c r="A39" s="54" t="s">
        <v>536</v>
      </c>
      <c r="G39" s="57"/>
      <c r="H39" s="54" t="s">
        <v>14</v>
      </c>
    </row>
    <row r="40" spans="1:8">
      <c r="A40" s="54" t="s">
        <v>535</v>
      </c>
    </row>
    <row r="41" spans="1:8">
      <c r="F41" s="60"/>
      <c r="G41" s="60"/>
    </row>
    <row r="42" spans="1:8">
      <c r="A42" s="54" t="s">
        <v>531</v>
      </c>
      <c r="B42" s="55" t="s">
        <v>530</v>
      </c>
    </row>
    <row r="43" spans="1:8">
      <c r="A43" s="54" t="s">
        <v>605</v>
      </c>
    </row>
    <row r="44" spans="1:8">
      <c r="A44" s="54" t="s">
        <v>529</v>
      </c>
    </row>
    <row r="46" spans="1:8">
      <c r="A46" s="54" t="s">
        <v>528</v>
      </c>
    </row>
  </sheetData>
  <mergeCells count="9">
    <mergeCell ref="G19:H19"/>
    <mergeCell ref="A27:A28"/>
    <mergeCell ref="A2:H2"/>
    <mergeCell ref="A3:H3"/>
    <mergeCell ref="A4:H4"/>
    <mergeCell ref="A13:H13"/>
    <mergeCell ref="B27:B28"/>
    <mergeCell ref="E27:H27"/>
    <mergeCell ref="A1:H1"/>
  </mergeCells>
  <pageMargins left="0.7" right="0.7" top="0.75" bottom="0.75" header="0.3" footer="0.3"/>
  <pageSetup paperSize="9" scale="83" orientation="portrait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12"/>
  <sheetViews>
    <sheetView view="pageBreakPreview" zoomScale="60" zoomScaleNormal="100" workbookViewId="0">
      <selection activeCell="E21" sqref="E21"/>
    </sheetView>
  </sheetViews>
  <sheetFormatPr defaultRowHeight="18.75"/>
  <cols>
    <col min="1" max="1" width="20.5" style="10" customWidth="1"/>
    <col min="2" max="2" width="26.875" style="10" customWidth="1"/>
    <col min="3" max="3" width="39.875" style="10" customWidth="1"/>
    <col min="4" max="4" width="46.25" style="10" customWidth="1"/>
    <col min="5" max="5" width="29.375" style="10" customWidth="1"/>
    <col min="6" max="16384" width="9" style="10"/>
  </cols>
  <sheetData>
    <row r="1" spans="1:4" ht="22.5" customHeight="1">
      <c r="A1" s="144" t="s">
        <v>287</v>
      </c>
      <c r="B1" s="144"/>
      <c r="C1" s="144"/>
      <c r="D1" s="144"/>
    </row>
    <row r="2" spans="1:4">
      <c r="A2" s="145" t="s">
        <v>286</v>
      </c>
      <c r="B2" s="145" t="s">
        <v>285</v>
      </c>
      <c r="C2" s="145" t="s">
        <v>284</v>
      </c>
      <c r="D2" s="145"/>
    </row>
    <row r="3" spans="1:4">
      <c r="A3" s="145"/>
      <c r="B3" s="145"/>
      <c r="C3" s="32" t="s">
        <v>283</v>
      </c>
      <c r="D3" s="32" t="s">
        <v>282</v>
      </c>
    </row>
    <row r="4" spans="1:4" ht="42.75" customHeight="1">
      <c r="A4" s="146" t="s">
        <v>281</v>
      </c>
      <c r="B4" s="13" t="s">
        <v>280</v>
      </c>
      <c r="C4" s="116" t="s">
        <v>279</v>
      </c>
      <c r="D4" s="12" t="s">
        <v>278</v>
      </c>
    </row>
    <row r="5" spans="1:4" ht="21" customHeight="1">
      <c r="A5" s="146"/>
      <c r="B5" s="13" t="s">
        <v>277</v>
      </c>
      <c r="C5" s="121"/>
      <c r="D5" s="12" t="s">
        <v>276</v>
      </c>
    </row>
    <row r="6" spans="1:4" ht="41.25" customHeight="1">
      <c r="A6" s="146"/>
      <c r="B6" s="13" t="s">
        <v>275</v>
      </c>
      <c r="C6" s="122"/>
      <c r="D6" s="12" t="s">
        <v>274</v>
      </c>
    </row>
    <row r="7" spans="1:4" ht="20.25" customHeight="1">
      <c r="A7" s="124" t="s">
        <v>273</v>
      </c>
      <c r="B7" s="123" t="s">
        <v>272</v>
      </c>
      <c r="C7" s="116" t="s">
        <v>271</v>
      </c>
      <c r="D7" s="12" t="s">
        <v>270</v>
      </c>
    </row>
    <row r="8" spans="1:4" ht="19.5" customHeight="1">
      <c r="A8" s="124"/>
      <c r="B8" s="123"/>
      <c r="C8" s="121"/>
      <c r="D8" s="12" t="s">
        <v>269</v>
      </c>
    </row>
    <row r="9" spans="1:4" ht="21.75" customHeight="1">
      <c r="A9" s="124"/>
      <c r="B9" s="123"/>
      <c r="C9" s="121"/>
      <c r="D9" s="12" t="s">
        <v>268</v>
      </c>
    </row>
    <row r="10" spans="1:4">
      <c r="A10" s="124"/>
      <c r="B10" s="123"/>
      <c r="C10" s="122"/>
      <c r="D10" s="12" t="s">
        <v>267</v>
      </c>
    </row>
    <row r="11" spans="1:4" ht="18.75" customHeight="1">
      <c r="A11" s="113" t="s">
        <v>266</v>
      </c>
      <c r="B11" s="116" t="s">
        <v>265</v>
      </c>
      <c r="C11" s="116" t="s">
        <v>264</v>
      </c>
      <c r="D11" s="12" t="s">
        <v>263</v>
      </c>
    </row>
    <row r="12" spans="1:4" ht="21" customHeight="1">
      <c r="A12" s="135"/>
      <c r="B12" s="122"/>
      <c r="C12" s="122"/>
      <c r="D12" s="12" t="s">
        <v>262</v>
      </c>
    </row>
    <row r="13" spans="1:4" ht="20.25" customHeight="1">
      <c r="A13" s="113" t="s">
        <v>261</v>
      </c>
      <c r="B13" s="116" t="s">
        <v>260</v>
      </c>
      <c r="C13" s="116" t="s">
        <v>259</v>
      </c>
      <c r="D13" s="12" t="s">
        <v>258</v>
      </c>
    </row>
    <row r="14" spans="1:4" ht="20.25" customHeight="1">
      <c r="A14" s="135"/>
      <c r="B14" s="122"/>
      <c r="C14" s="122"/>
      <c r="D14" s="12" t="s">
        <v>257</v>
      </c>
    </row>
    <row r="15" spans="1:4" ht="21" customHeight="1">
      <c r="A15" s="113" t="s">
        <v>256</v>
      </c>
      <c r="B15" s="116" t="s">
        <v>255</v>
      </c>
      <c r="C15" s="116" t="s">
        <v>254</v>
      </c>
      <c r="D15" s="12" t="s">
        <v>253</v>
      </c>
    </row>
    <row r="16" spans="1:4" ht="41.25" customHeight="1">
      <c r="A16" s="135"/>
      <c r="B16" s="122"/>
      <c r="C16" s="122"/>
      <c r="D16" s="12" t="s">
        <v>252</v>
      </c>
    </row>
    <row r="17" spans="1:4" ht="39" customHeight="1">
      <c r="A17" s="124" t="s">
        <v>251</v>
      </c>
      <c r="B17" s="123" t="s">
        <v>250</v>
      </c>
      <c r="C17" s="123" t="s">
        <v>249</v>
      </c>
      <c r="D17" s="13" t="s">
        <v>248</v>
      </c>
    </row>
    <row r="18" spans="1:4" ht="39.75" customHeight="1">
      <c r="A18" s="124"/>
      <c r="B18" s="123"/>
      <c r="C18" s="123"/>
      <c r="D18" s="13" t="s">
        <v>247</v>
      </c>
    </row>
    <row r="19" spans="1:4" ht="36" customHeight="1">
      <c r="A19" s="124"/>
      <c r="B19" s="123"/>
      <c r="C19" s="123"/>
      <c r="D19" s="13" t="s">
        <v>246</v>
      </c>
    </row>
    <row r="20" spans="1:4" ht="41.25" customHeight="1">
      <c r="A20" s="123" t="s">
        <v>245</v>
      </c>
      <c r="B20" s="123" t="s">
        <v>244</v>
      </c>
      <c r="C20" s="123" t="s">
        <v>243</v>
      </c>
      <c r="D20" s="13" t="s">
        <v>242</v>
      </c>
    </row>
    <row r="21" spans="1:4" ht="42" customHeight="1">
      <c r="A21" s="123"/>
      <c r="B21" s="123"/>
      <c r="C21" s="123"/>
      <c r="D21" s="13" t="s">
        <v>241</v>
      </c>
    </row>
    <row r="22" spans="1:4" ht="30" customHeight="1">
      <c r="A22" s="123"/>
      <c r="B22" s="123"/>
      <c r="C22" s="123"/>
      <c r="D22" s="13" t="s">
        <v>240</v>
      </c>
    </row>
    <row r="23" spans="1:4" ht="39.75" customHeight="1">
      <c r="A23" s="116" t="s">
        <v>239</v>
      </c>
      <c r="B23" s="116" t="s">
        <v>238</v>
      </c>
      <c r="C23" s="116" t="s">
        <v>237</v>
      </c>
      <c r="D23" s="12" t="s">
        <v>236</v>
      </c>
    </row>
    <row r="24" spans="1:4" ht="22.5" customHeight="1">
      <c r="A24" s="122"/>
      <c r="B24" s="122"/>
      <c r="C24" s="122"/>
      <c r="D24" s="12" t="s">
        <v>235</v>
      </c>
    </row>
    <row r="25" spans="1:4" ht="21" customHeight="1">
      <c r="A25" s="116" t="s">
        <v>234</v>
      </c>
      <c r="B25" s="116" t="s">
        <v>233</v>
      </c>
      <c r="C25" s="116" t="s">
        <v>232</v>
      </c>
      <c r="D25" s="12" t="s">
        <v>231</v>
      </c>
    </row>
    <row r="26" spans="1:4" ht="21" customHeight="1">
      <c r="A26" s="121"/>
      <c r="B26" s="121"/>
      <c r="C26" s="121"/>
      <c r="D26" s="12" t="s">
        <v>230</v>
      </c>
    </row>
    <row r="27" spans="1:4" ht="19.5" customHeight="1">
      <c r="A27" s="121"/>
      <c r="B27" s="122"/>
      <c r="C27" s="122"/>
      <c r="D27" s="12" t="s">
        <v>229</v>
      </c>
    </row>
    <row r="28" spans="1:4" ht="21" customHeight="1">
      <c r="A28" s="121"/>
      <c r="B28" s="116" t="s">
        <v>228</v>
      </c>
      <c r="C28" s="116" t="s">
        <v>227</v>
      </c>
      <c r="D28" s="12" t="s">
        <v>226</v>
      </c>
    </row>
    <row r="29" spans="1:4" ht="21" customHeight="1">
      <c r="A29" s="121"/>
      <c r="B29" s="121"/>
      <c r="C29" s="121"/>
      <c r="D29" s="12" t="s">
        <v>225</v>
      </c>
    </row>
    <row r="30" spans="1:4">
      <c r="A30" s="122"/>
      <c r="B30" s="122"/>
      <c r="C30" s="122"/>
      <c r="D30" s="12" t="s">
        <v>224</v>
      </c>
    </row>
    <row r="31" spans="1:4" ht="63" customHeight="1">
      <c r="A31" s="116" t="s">
        <v>223</v>
      </c>
      <c r="B31" s="13" t="s">
        <v>222</v>
      </c>
      <c r="C31" s="116" t="s">
        <v>221</v>
      </c>
      <c r="D31" s="12" t="s">
        <v>220</v>
      </c>
    </row>
    <row r="32" spans="1:4" ht="42" customHeight="1">
      <c r="A32" s="114"/>
      <c r="B32" s="13" t="s">
        <v>219</v>
      </c>
      <c r="C32" s="114"/>
      <c r="D32" s="12" t="s">
        <v>218</v>
      </c>
    </row>
    <row r="33" spans="1:7" ht="56.25">
      <c r="A33" s="115"/>
      <c r="B33" s="13" t="s">
        <v>217</v>
      </c>
      <c r="C33" s="115"/>
      <c r="D33" s="12" t="s">
        <v>216</v>
      </c>
    </row>
    <row r="34" spans="1:7" s="26" customFormat="1" ht="42.75" customHeight="1">
      <c r="A34" s="139" t="s">
        <v>215</v>
      </c>
      <c r="B34" s="28" t="s">
        <v>214</v>
      </c>
      <c r="C34" s="28" t="s">
        <v>213</v>
      </c>
      <c r="D34" s="28" t="s">
        <v>212</v>
      </c>
    </row>
    <row r="35" spans="1:7" s="26" customFormat="1" ht="27.75" customHeight="1">
      <c r="A35" s="139"/>
      <c r="B35" s="127" t="s">
        <v>211</v>
      </c>
      <c r="C35" s="127" t="s">
        <v>210</v>
      </c>
      <c r="D35" s="28" t="s">
        <v>209</v>
      </c>
    </row>
    <row r="36" spans="1:7" s="26" customFormat="1" ht="18.75" customHeight="1">
      <c r="A36" s="139"/>
      <c r="B36" s="128"/>
      <c r="C36" s="128"/>
      <c r="D36" s="28" t="s">
        <v>208</v>
      </c>
    </row>
    <row r="37" spans="1:7" s="26" customFormat="1">
      <c r="A37" s="139"/>
      <c r="B37" s="28" t="s">
        <v>207</v>
      </c>
      <c r="C37" s="31" t="s">
        <v>206</v>
      </c>
      <c r="D37" s="28" t="s">
        <v>205</v>
      </c>
    </row>
    <row r="38" spans="1:7" ht="42.75" customHeight="1">
      <c r="A38" s="140" t="s">
        <v>204</v>
      </c>
      <c r="B38" s="116" t="s">
        <v>203</v>
      </c>
      <c r="C38" s="142" t="s">
        <v>202</v>
      </c>
      <c r="D38" s="30" t="s">
        <v>201</v>
      </c>
    </row>
    <row r="39" spans="1:7" ht="26.25" customHeight="1">
      <c r="A39" s="141"/>
      <c r="B39" s="122"/>
      <c r="C39" s="143"/>
      <c r="D39" s="30" t="s">
        <v>200</v>
      </c>
    </row>
    <row r="40" spans="1:7" ht="56.25">
      <c r="A40" s="30" t="s">
        <v>199</v>
      </c>
      <c r="B40" s="13" t="s">
        <v>198</v>
      </c>
      <c r="C40" s="30" t="s">
        <v>197</v>
      </c>
      <c r="D40" s="30" t="s">
        <v>196</v>
      </c>
    </row>
    <row r="41" spans="1:7" ht="37.5">
      <c r="A41" s="30" t="s">
        <v>195</v>
      </c>
      <c r="B41" s="13" t="s">
        <v>194</v>
      </c>
      <c r="C41" s="30" t="s">
        <v>193</v>
      </c>
      <c r="D41" s="30" t="s">
        <v>192</v>
      </c>
    </row>
    <row r="42" spans="1:7" ht="75">
      <c r="A42" s="30" t="s">
        <v>191</v>
      </c>
      <c r="B42" s="13" t="s">
        <v>190</v>
      </c>
      <c r="C42" s="30" t="s">
        <v>189</v>
      </c>
      <c r="D42" s="30" t="s">
        <v>188</v>
      </c>
    </row>
    <row r="43" spans="1:7" ht="93.75">
      <c r="A43" s="30" t="s">
        <v>187</v>
      </c>
      <c r="B43" s="13" t="s">
        <v>186</v>
      </c>
      <c r="C43" s="30" t="s">
        <v>185</v>
      </c>
      <c r="D43" s="30" t="s">
        <v>184</v>
      </c>
    </row>
    <row r="44" spans="1:7" ht="20.25" customHeight="1">
      <c r="A44" s="136" t="s">
        <v>183</v>
      </c>
      <c r="B44" s="137" t="s">
        <v>182</v>
      </c>
      <c r="C44" s="138" t="s">
        <v>181</v>
      </c>
      <c r="D44" s="30" t="s">
        <v>180</v>
      </c>
    </row>
    <row r="45" spans="1:7" ht="20.25" customHeight="1">
      <c r="A45" s="136"/>
      <c r="B45" s="137"/>
      <c r="C45" s="138"/>
      <c r="D45" s="30" t="s">
        <v>179</v>
      </c>
    </row>
    <row r="46" spans="1:7">
      <c r="A46" s="136"/>
      <c r="B46" s="137"/>
      <c r="C46" s="138"/>
      <c r="D46" s="30" t="s">
        <v>178</v>
      </c>
    </row>
    <row r="47" spans="1:7" s="26" customFormat="1" ht="43.5" customHeight="1">
      <c r="A47" s="127" t="s">
        <v>177</v>
      </c>
      <c r="B47" s="28" t="s">
        <v>176</v>
      </c>
      <c r="C47" s="28" t="s">
        <v>175</v>
      </c>
      <c r="D47" s="28" t="s">
        <v>174</v>
      </c>
      <c r="E47" s="27"/>
      <c r="F47" s="27"/>
      <c r="G47" s="27"/>
    </row>
    <row r="48" spans="1:7" s="26" customFormat="1" ht="18.75" customHeight="1">
      <c r="A48" s="133"/>
      <c r="B48" s="127" t="s">
        <v>173</v>
      </c>
      <c r="C48" s="29" t="s">
        <v>172</v>
      </c>
      <c r="D48" s="29" t="s">
        <v>171</v>
      </c>
      <c r="E48" s="27"/>
      <c r="F48" s="27"/>
      <c r="G48" s="27"/>
    </row>
    <row r="49" spans="1:7" s="26" customFormat="1" ht="42.75" customHeight="1">
      <c r="A49" s="133"/>
      <c r="B49" s="133"/>
      <c r="C49" s="28" t="s">
        <v>170</v>
      </c>
      <c r="D49" s="28" t="s">
        <v>169</v>
      </c>
      <c r="E49" s="27"/>
      <c r="F49" s="27"/>
      <c r="G49" s="27"/>
    </row>
    <row r="50" spans="1:7" s="26" customFormat="1" ht="42" customHeight="1">
      <c r="A50" s="128"/>
      <c r="B50" s="128"/>
      <c r="C50" s="28" t="s">
        <v>168</v>
      </c>
      <c r="D50" s="28" t="s">
        <v>167</v>
      </c>
      <c r="E50" s="27"/>
      <c r="F50" s="27"/>
      <c r="G50" s="27"/>
    </row>
    <row r="51" spans="1:7" ht="42" customHeight="1">
      <c r="A51" s="127" t="s">
        <v>166</v>
      </c>
      <c r="B51" s="116" t="s">
        <v>165</v>
      </c>
      <c r="C51" s="23" t="s">
        <v>164</v>
      </c>
      <c r="D51" s="25" t="s">
        <v>163</v>
      </c>
      <c r="E51" s="24"/>
      <c r="F51" s="24"/>
      <c r="G51" s="24"/>
    </row>
    <row r="52" spans="1:7" ht="41.25" customHeight="1">
      <c r="A52" s="114"/>
      <c r="B52" s="114"/>
      <c r="D52" s="23" t="s">
        <v>162</v>
      </c>
      <c r="E52" s="24"/>
      <c r="F52" s="24"/>
      <c r="G52" s="24"/>
    </row>
    <row r="53" spans="1:7" ht="41.25" customHeight="1">
      <c r="A53" s="114"/>
      <c r="B53" s="114"/>
      <c r="C53" s="22" t="s">
        <v>161</v>
      </c>
      <c r="D53" s="22" t="s">
        <v>160</v>
      </c>
      <c r="E53" s="24"/>
      <c r="F53" s="24"/>
      <c r="G53" s="24"/>
    </row>
    <row r="54" spans="1:7" ht="62.25" customHeight="1">
      <c r="A54" s="115"/>
      <c r="B54" s="115"/>
      <c r="C54" s="22" t="s">
        <v>159</v>
      </c>
      <c r="D54" s="22" t="s">
        <v>158</v>
      </c>
      <c r="E54" s="24"/>
      <c r="F54" s="24"/>
      <c r="G54" s="24"/>
    </row>
    <row r="55" spans="1:7" ht="40.5" customHeight="1">
      <c r="A55" s="127" t="s">
        <v>157</v>
      </c>
      <c r="B55" s="116" t="s">
        <v>156</v>
      </c>
      <c r="C55" s="116" t="s">
        <v>155</v>
      </c>
      <c r="D55" s="23" t="s">
        <v>154</v>
      </c>
      <c r="E55" s="20"/>
      <c r="F55" s="20"/>
      <c r="G55" s="20"/>
    </row>
    <row r="56" spans="1:7" ht="24" customHeight="1">
      <c r="A56" s="133"/>
      <c r="B56" s="121"/>
      <c r="C56" s="121"/>
      <c r="D56" s="22" t="s">
        <v>153</v>
      </c>
      <c r="E56" s="20"/>
      <c r="F56" s="20"/>
      <c r="G56" s="20"/>
    </row>
    <row r="57" spans="1:7" ht="24" customHeight="1">
      <c r="A57" s="133"/>
      <c r="B57" s="121"/>
      <c r="C57" s="121"/>
      <c r="D57" s="22" t="s">
        <v>152</v>
      </c>
      <c r="E57" s="20"/>
      <c r="F57" s="20"/>
      <c r="G57" s="20"/>
    </row>
    <row r="58" spans="1:7" ht="21" customHeight="1">
      <c r="A58" s="128"/>
      <c r="B58" s="122"/>
      <c r="C58" s="122"/>
      <c r="D58" s="22" t="s">
        <v>151</v>
      </c>
      <c r="E58" s="20"/>
      <c r="F58" s="20"/>
      <c r="G58" s="20"/>
    </row>
    <row r="59" spans="1:7" ht="42.75" customHeight="1">
      <c r="A59" s="113" t="s">
        <v>150</v>
      </c>
      <c r="B59" s="116" t="s">
        <v>149</v>
      </c>
      <c r="C59" s="13" t="s">
        <v>148</v>
      </c>
      <c r="D59" s="12" t="s">
        <v>147</v>
      </c>
    </row>
    <row r="60" spans="1:7" ht="39.75" customHeight="1">
      <c r="A60" s="134"/>
      <c r="B60" s="121"/>
      <c r="C60" s="116" t="s">
        <v>146</v>
      </c>
      <c r="D60" s="12" t="s">
        <v>145</v>
      </c>
    </row>
    <row r="61" spans="1:7" ht="48" customHeight="1">
      <c r="A61" s="135"/>
      <c r="B61" s="122"/>
      <c r="C61" s="122"/>
      <c r="D61" s="12" t="s">
        <v>144</v>
      </c>
    </row>
    <row r="62" spans="1:7" ht="86.25" customHeight="1">
      <c r="A62" s="21" t="s">
        <v>143</v>
      </c>
      <c r="B62" s="13" t="s">
        <v>142</v>
      </c>
      <c r="C62" s="12" t="s">
        <v>141</v>
      </c>
      <c r="D62" s="12" t="s">
        <v>140</v>
      </c>
    </row>
    <row r="63" spans="1:7" ht="39.75" customHeight="1">
      <c r="A63" s="113" t="s">
        <v>139</v>
      </c>
      <c r="B63" s="116" t="s">
        <v>138</v>
      </c>
      <c r="C63" s="116" t="s">
        <v>137</v>
      </c>
      <c r="D63" s="12" t="s">
        <v>136</v>
      </c>
    </row>
    <row r="64" spans="1:7" ht="42.75" customHeight="1">
      <c r="A64" s="114"/>
      <c r="B64" s="114"/>
      <c r="C64" s="114"/>
      <c r="D64" s="12" t="s">
        <v>135</v>
      </c>
    </row>
    <row r="65" spans="1:7" ht="43.5" customHeight="1">
      <c r="A65" s="114"/>
      <c r="B65" s="114"/>
      <c r="C65" s="114"/>
      <c r="D65" s="12" t="s">
        <v>134</v>
      </c>
    </row>
    <row r="66" spans="1:7" ht="18.75" customHeight="1">
      <c r="A66" s="115"/>
      <c r="B66" s="115"/>
      <c r="C66" s="115"/>
      <c r="D66" s="12" t="s">
        <v>133</v>
      </c>
    </row>
    <row r="67" spans="1:7" ht="39.75" customHeight="1">
      <c r="A67" s="124" t="s">
        <v>132</v>
      </c>
      <c r="B67" s="123" t="s">
        <v>131</v>
      </c>
      <c r="C67" s="116" t="s">
        <v>130</v>
      </c>
      <c r="D67" s="12" t="s">
        <v>129</v>
      </c>
    </row>
    <row r="68" spans="1:7" ht="37.5">
      <c r="A68" s="124"/>
      <c r="B68" s="123"/>
      <c r="C68" s="122"/>
      <c r="D68" s="12" t="s">
        <v>128</v>
      </c>
    </row>
    <row r="69" spans="1:7" ht="48" customHeight="1">
      <c r="A69" s="127" t="s">
        <v>127</v>
      </c>
      <c r="B69" s="12" t="s">
        <v>126</v>
      </c>
      <c r="C69" s="14" t="s">
        <v>125</v>
      </c>
      <c r="D69" s="14" t="s">
        <v>124</v>
      </c>
      <c r="E69" s="20"/>
      <c r="F69" s="20"/>
      <c r="G69" s="20"/>
    </row>
    <row r="70" spans="1:7" ht="48" customHeight="1">
      <c r="A70" s="128"/>
      <c r="B70" s="12" t="s">
        <v>123</v>
      </c>
      <c r="C70" s="14" t="s">
        <v>122</v>
      </c>
      <c r="D70" s="9" t="s">
        <v>121</v>
      </c>
      <c r="E70" s="20"/>
      <c r="F70" s="20"/>
      <c r="G70" s="20"/>
    </row>
    <row r="71" spans="1:7" ht="37.5">
      <c r="A71" s="127" t="s">
        <v>120</v>
      </c>
      <c r="B71" s="116" t="s">
        <v>119</v>
      </c>
      <c r="C71" s="16" t="s">
        <v>118</v>
      </c>
      <c r="D71" s="14" t="s">
        <v>117</v>
      </c>
      <c r="E71" s="11"/>
      <c r="F71" s="11"/>
      <c r="G71" s="11"/>
    </row>
    <row r="72" spans="1:7" ht="21.75" customHeight="1">
      <c r="A72" s="133"/>
      <c r="B72" s="121"/>
      <c r="C72" s="125" t="s">
        <v>116</v>
      </c>
      <c r="D72" s="14" t="s">
        <v>115</v>
      </c>
      <c r="E72" s="11"/>
      <c r="F72" s="11"/>
      <c r="G72" s="11"/>
    </row>
    <row r="73" spans="1:7" ht="18.75" customHeight="1">
      <c r="A73" s="128"/>
      <c r="B73" s="122"/>
      <c r="C73" s="126"/>
      <c r="D73" s="14" t="s">
        <v>114</v>
      </c>
      <c r="E73" s="11"/>
      <c r="F73" s="11"/>
      <c r="G73" s="11"/>
    </row>
    <row r="74" spans="1:7" ht="42.75" customHeight="1">
      <c r="A74" s="116" t="s">
        <v>113</v>
      </c>
      <c r="B74" s="116" t="s">
        <v>112</v>
      </c>
      <c r="C74" s="16" t="s">
        <v>111</v>
      </c>
      <c r="D74" s="14" t="s">
        <v>110</v>
      </c>
      <c r="E74" s="11"/>
      <c r="F74" s="11"/>
      <c r="G74" s="11"/>
    </row>
    <row r="75" spans="1:7" ht="43.5" customHeight="1">
      <c r="A75" s="114"/>
      <c r="B75" s="114"/>
      <c r="C75" s="125" t="s">
        <v>109</v>
      </c>
      <c r="D75" s="14" t="s">
        <v>108</v>
      </c>
      <c r="E75" s="11"/>
      <c r="F75" s="11"/>
      <c r="G75" s="11"/>
    </row>
    <row r="76" spans="1:7" ht="37.5">
      <c r="A76" s="115"/>
      <c r="B76" s="115"/>
      <c r="C76" s="115"/>
      <c r="D76" s="14" t="s">
        <v>107</v>
      </c>
      <c r="E76" s="11"/>
      <c r="F76" s="11"/>
      <c r="G76" s="11"/>
    </row>
    <row r="77" spans="1:7" ht="43.5" customHeight="1">
      <c r="A77" s="116" t="s">
        <v>106</v>
      </c>
      <c r="B77" s="116" t="s">
        <v>105</v>
      </c>
      <c r="C77" s="19" t="s">
        <v>104</v>
      </c>
      <c r="D77" s="14" t="s">
        <v>103</v>
      </c>
      <c r="E77" s="11"/>
      <c r="F77" s="11"/>
      <c r="G77" s="11"/>
    </row>
    <row r="78" spans="1:7" ht="41.25" customHeight="1">
      <c r="A78" s="121"/>
      <c r="B78" s="121"/>
      <c r="C78" s="125" t="s">
        <v>102</v>
      </c>
      <c r="D78" s="14" t="s">
        <v>101</v>
      </c>
      <c r="E78" s="11"/>
      <c r="F78" s="11"/>
      <c r="G78" s="11"/>
    </row>
    <row r="79" spans="1:7" ht="23.25" customHeight="1">
      <c r="A79" s="122"/>
      <c r="B79" s="122"/>
      <c r="C79" s="126"/>
      <c r="D79" s="14" t="s">
        <v>100</v>
      </c>
      <c r="E79" s="11"/>
      <c r="F79" s="11"/>
      <c r="G79" s="11"/>
    </row>
    <row r="80" spans="1:7" ht="40.5" customHeight="1">
      <c r="A80" s="116" t="s">
        <v>99</v>
      </c>
      <c r="B80" s="116" t="s">
        <v>98</v>
      </c>
      <c r="C80" s="125" t="s">
        <v>88</v>
      </c>
      <c r="D80" s="14" t="s">
        <v>97</v>
      </c>
      <c r="E80" s="17"/>
      <c r="F80" s="17"/>
      <c r="G80" s="17"/>
    </row>
    <row r="81" spans="1:7" ht="21.75" customHeight="1">
      <c r="A81" s="122"/>
      <c r="B81" s="122"/>
      <c r="C81" s="126"/>
      <c r="D81" s="18" t="s">
        <v>96</v>
      </c>
      <c r="E81" s="17"/>
      <c r="F81" s="17"/>
      <c r="G81" s="17"/>
    </row>
    <row r="82" spans="1:7">
      <c r="A82" s="116" t="s">
        <v>95</v>
      </c>
      <c r="B82" s="116" t="s">
        <v>94</v>
      </c>
      <c r="C82" s="125" t="s">
        <v>93</v>
      </c>
      <c r="D82" s="14" t="s">
        <v>92</v>
      </c>
      <c r="E82" s="11"/>
      <c r="F82" s="11"/>
      <c r="G82" s="11"/>
    </row>
    <row r="83" spans="1:7" ht="37.5">
      <c r="A83" s="122"/>
      <c r="B83" s="122"/>
      <c r="C83" s="126"/>
      <c r="D83" s="14" t="s">
        <v>91</v>
      </c>
      <c r="E83" s="11"/>
      <c r="F83" s="11"/>
      <c r="G83" s="11"/>
    </row>
    <row r="84" spans="1:7">
      <c r="A84" s="127" t="s">
        <v>90</v>
      </c>
      <c r="B84" s="118" t="s">
        <v>89</v>
      </c>
      <c r="C84" s="125" t="s">
        <v>88</v>
      </c>
      <c r="D84" s="14" t="s">
        <v>87</v>
      </c>
      <c r="E84" s="11"/>
      <c r="F84" s="11"/>
      <c r="G84" s="11"/>
    </row>
    <row r="85" spans="1:7">
      <c r="A85" s="128"/>
      <c r="B85" s="119"/>
      <c r="C85" s="126"/>
      <c r="D85" s="14" t="s">
        <v>86</v>
      </c>
      <c r="E85" s="11"/>
      <c r="F85" s="11"/>
      <c r="G85" s="11"/>
    </row>
    <row r="86" spans="1:7" ht="40.5" customHeight="1">
      <c r="A86" s="118" t="s">
        <v>85</v>
      </c>
      <c r="B86" s="118" t="s">
        <v>84</v>
      </c>
      <c r="C86" s="130" t="s">
        <v>83</v>
      </c>
      <c r="D86" s="14" t="s">
        <v>82</v>
      </c>
      <c r="E86" s="11"/>
      <c r="F86" s="11"/>
      <c r="G86" s="11"/>
    </row>
    <row r="87" spans="1:7" ht="42.75" customHeight="1">
      <c r="A87" s="129"/>
      <c r="B87" s="129"/>
      <c r="C87" s="131"/>
      <c r="D87" s="14" t="s">
        <v>81</v>
      </c>
      <c r="E87" s="11"/>
      <c r="F87" s="11"/>
      <c r="G87" s="11"/>
    </row>
    <row r="88" spans="1:7" ht="33.75" customHeight="1">
      <c r="A88" s="129"/>
      <c r="B88" s="119"/>
      <c r="C88" s="132"/>
      <c r="D88" s="16" t="s">
        <v>80</v>
      </c>
      <c r="E88" s="11"/>
      <c r="F88" s="11"/>
      <c r="G88" s="11"/>
    </row>
    <row r="89" spans="1:7" ht="69" customHeight="1">
      <c r="A89" s="12" t="s">
        <v>79</v>
      </c>
      <c r="B89" s="12" t="s">
        <v>78</v>
      </c>
      <c r="C89" s="14" t="s">
        <v>77</v>
      </c>
      <c r="D89" s="14" t="s">
        <v>76</v>
      </c>
      <c r="E89" s="11"/>
      <c r="F89" s="11"/>
      <c r="G89" s="11"/>
    </row>
    <row r="90" spans="1:7" ht="37.5">
      <c r="A90" s="116" t="s">
        <v>75</v>
      </c>
      <c r="B90" s="12" t="s">
        <v>74</v>
      </c>
      <c r="C90" s="15" t="s">
        <v>73</v>
      </c>
      <c r="D90" s="14" t="s">
        <v>72</v>
      </c>
      <c r="E90" s="11"/>
      <c r="F90" s="11"/>
      <c r="G90" s="11"/>
    </row>
    <row r="91" spans="1:7" ht="37.5">
      <c r="A91" s="121"/>
      <c r="B91" s="12" t="s">
        <v>71</v>
      </c>
      <c r="C91" s="14" t="s">
        <v>70</v>
      </c>
      <c r="D91" s="14" t="s">
        <v>69</v>
      </c>
      <c r="E91" s="11"/>
      <c r="F91" s="11"/>
      <c r="G91" s="11"/>
    </row>
    <row r="92" spans="1:7">
      <c r="A92" s="116" t="s">
        <v>68</v>
      </c>
      <c r="B92" s="116" t="s">
        <v>67</v>
      </c>
      <c r="C92" s="125" t="s">
        <v>66</v>
      </c>
      <c r="D92" s="14" t="s">
        <v>65</v>
      </c>
      <c r="E92" s="11"/>
      <c r="F92" s="11"/>
      <c r="G92" s="11"/>
    </row>
    <row r="93" spans="1:7">
      <c r="A93" s="122"/>
      <c r="B93" s="122"/>
      <c r="C93" s="126"/>
      <c r="D93" s="14" t="s">
        <v>64</v>
      </c>
      <c r="E93" s="11"/>
      <c r="F93" s="11"/>
      <c r="G93" s="11"/>
    </row>
    <row r="94" spans="1:7" ht="37.5" customHeight="1">
      <c r="A94" s="116" t="s">
        <v>63</v>
      </c>
      <c r="B94" s="116" t="s">
        <v>62</v>
      </c>
      <c r="C94" s="125" t="s">
        <v>61</v>
      </c>
      <c r="D94" s="120" t="s">
        <v>60</v>
      </c>
      <c r="E94" s="11"/>
      <c r="F94" s="11"/>
      <c r="G94" s="11"/>
    </row>
    <row r="95" spans="1:7" ht="48.75" customHeight="1">
      <c r="A95" s="122"/>
      <c r="B95" s="122"/>
      <c r="C95" s="126"/>
      <c r="D95" s="120"/>
      <c r="E95" s="11"/>
      <c r="F95" s="11"/>
      <c r="G95" s="11"/>
    </row>
    <row r="96" spans="1:7" ht="56.25">
      <c r="A96" s="12" t="s">
        <v>59</v>
      </c>
      <c r="B96" s="12" t="s">
        <v>58</v>
      </c>
      <c r="C96" s="15" t="s">
        <v>57</v>
      </c>
      <c r="D96" s="14" t="s">
        <v>56</v>
      </c>
      <c r="E96" s="11"/>
      <c r="F96" s="11"/>
      <c r="G96" s="11"/>
    </row>
    <row r="97" spans="1:7" ht="56.25">
      <c r="A97" s="12" t="s">
        <v>55</v>
      </c>
      <c r="B97" s="12" t="s">
        <v>54</v>
      </c>
      <c r="C97" s="14" t="s">
        <v>53</v>
      </c>
      <c r="D97" s="14" t="s">
        <v>52</v>
      </c>
      <c r="E97" s="11"/>
      <c r="F97" s="11"/>
      <c r="G97" s="11"/>
    </row>
    <row r="98" spans="1:7" ht="48.75" customHeight="1">
      <c r="A98" s="12" t="s">
        <v>51</v>
      </c>
      <c r="B98" s="13" t="s">
        <v>50</v>
      </c>
      <c r="C98" s="14" t="s">
        <v>49</v>
      </c>
      <c r="D98" s="14" t="s">
        <v>48</v>
      </c>
      <c r="E98" s="11"/>
      <c r="F98" s="11"/>
      <c r="G98" s="11"/>
    </row>
    <row r="99" spans="1:7" ht="24" customHeight="1">
      <c r="A99" s="116" t="s">
        <v>47</v>
      </c>
      <c r="B99" s="123" t="s">
        <v>46</v>
      </c>
      <c r="C99" s="116" t="s">
        <v>45</v>
      </c>
      <c r="D99" s="12" t="s">
        <v>44</v>
      </c>
      <c r="E99" s="11"/>
      <c r="F99" s="11"/>
      <c r="G99" s="11"/>
    </row>
    <row r="100" spans="1:7" ht="44.25" customHeight="1">
      <c r="A100" s="121"/>
      <c r="B100" s="123"/>
      <c r="C100" s="121"/>
      <c r="D100" s="13" t="s">
        <v>43</v>
      </c>
      <c r="E100" s="11"/>
      <c r="F100" s="11"/>
      <c r="G100" s="11"/>
    </row>
    <row r="101" spans="1:7" ht="21.75" customHeight="1">
      <c r="A101" s="121"/>
      <c r="B101" s="123"/>
      <c r="C101" s="121"/>
      <c r="D101" s="12" t="s">
        <v>42</v>
      </c>
      <c r="E101" s="11"/>
      <c r="F101" s="11"/>
      <c r="G101" s="11"/>
    </row>
    <row r="102" spans="1:7" ht="39" customHeight="1">
      <c r="A102" s="121"/>
      <c r="B102" s="123"/>
      <c r="C102" s="121"/>
      <c r="D102" s="12" t="s">
        <v>41</v>
      </c>
      <c r="E102" s="11"/>
      <c r="F102" s="11"/>
      <c r="G102" s="11"/>
    </row>
    <row r="103" spans="1:7" ht="40.5" customHeight="1">
      <c r="A103" s="121"/>
      <c r="B103" s="123"/>
      <c r="C103" s="121"/>
      <c r="D103" s="12" t="s">
        <v>40</v>
      </c>
      <c r="E103" s="11"/>
      <c r="F103" s="11"/>
      <c r="G103" s="11"/>
    </row>
    <row r="104" spans="1:7" ht="48.75" customHeight="1">
      <c r="A104" s="122"/>
      <c r="B104" s="123"/>
      <c r="C104" s="121"/>
      <c r="D104" s="12" t="s">
        <v>39</v>
      </c>
      <c r="E104" s="11"/>
      <c r="F104" s="11"/>
      <c r="G104" s="11"/>
    </row>
    <row r="105" spans="1:7" ht="37.5">
      <c r="A105" s="124" t="s">
        <v>38</v>
      </c>
      <c r="B105" s="123" t="s">
        <v>37</v>
      </c>
      <c r="C105" s="12" t="s">
        <v>36</v>
      </c>
      <c r="D105" s="12" t="s">
        <v>35</v>
      </c>
      <c r="E105" s="11"/>
      <c r="F105" s="11"/>
      <c r="G105" s="11"/>
    </row>
    <row r="106" spans="1:7" ht="37.5">
      <c r="A106" s="124"/>
      <c r="B106" s="123"/>
      <c r="C106" s="12" t="s">
        <v>24</v>
      </c>
      <c r="D106" s="12" t="s">
        <v>34</v>
      </c>
    </row>
    <row r="107" spans="1:7" ht="43.5" customHeight="1">
      <c r="A107" s="113" t="s">
        <v>33</v>
      </c>
      <c r="B107" s="116" t="s">
        <v>32</v>
      </c>
      <c r="C107" s="13" t="s">
        <v>31</v>
      </c>
      <c r="D107" s="12" t="s">
        <v>30</v>
      </c>
    </row>
    <row r="108" spans="1:7" ht="21.75" customHeight="1">
      <c r="A108" s="114"/>
      <c r="B108" s="114"/>
      <c r="C108" s="116" t="s">
        <v>24</v>
      </c>
      <c r="D108" s="12" t="s">
        <v>29</v>
      </c>
    </row>
    <row r="109" spans="1:7" ht="37.5">
      <c r="A109" s="114"/>
      <c r="B109" s="115"/>
      <c r="C109" s="115"/>
      <c r="D109" s="12" t="s">
        <v>28</v>
      </c>
    </row>
    <row r="110" spans="1:7" ht="48.75" customHeight="1">
      <c r="A110" s="114"/>
      <c r="B110" s="117" t="s">
        <v>27</v>
      </c>
      <c r="C110" s="12" t="s">
        <v>26</v>
      </c>
      <c r="D110" s="12" t="s">
        <v>25</v>
      </c>
      <c r="E110" s="11"/>
      <c r="F110" s="11"/>
      <c r="G110" s="11"/>
    </row>
    <row r="111" spans="1:7" ht="21" customHeight="1">
      <c r="A111" s="114"/>
      <c r="B111" s="117"/>
      <c r="C111" s="118" t="s">
        <v>24</v>
      </c>
      <c r="D111" s="12" t="s">
        <v>23</v>
      </c>
      <c r="E111" s="11"/>
      <c r="F111" s="11"/>
      <c r="G111" s="11"/>
    </row>
    <row r="112" spans="1:7" ht="45.75" customHeight="1">
      <c r="A112" s="115"/>
      <c r="B112" s="117"/>
      <c r="C112" s="119"/>
      <c r="D112" s="12" t="s">
        <v>22</v>
      </c>
      <c r="E112" s="11"/>
      <c r="F112" s="11"/>
      <c r="G112" s="11"/>
    </row>
  </sheetData>
  <mergeCells count="99">
    <mergeCell ref="A1:D1"/>
    <mergeCell ref="A2:A3"/>
    <mergeCell ref="B2:B3"/>
    <mergeCell ref="C2:D2"/>
    <mergeCell ref="A4:A6"/>
    <mergeCell ref="C4:C6"/>
    <mergeCell ref="A7:A10"/>
    <mergeCell ref="B7:B10"/>
    <mergeCell ref="C7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9"/>
    <mergeCell ref="B17:B19"/>
    <mergeCell ref="C17:C19"/>
    <mergeCell ref="A20:A22"/>
    <mergeCell ref="B20:B22"/>
    <mergeCell ref="C20:C22"/>
    <mergeCell ref="A38:A39"/>
    <mergeCell ref="B38:B39"/>
    <mergeCell ref="C38:C39"/>
    <mergeCell ref="A23:A24"/>
    <mergeCell ref="B23:B24"/>
    <mergeCell ref="C23:C24"/>
    <mergeCell ref="A25:A30"/>
    <mergeCell ref="B25:B27"/>
    <mergeCell ref="C25:C27"/>
    <mergeCell ref="B28:B30"/>
    <mergeCell ref="C28:C30"/>
    <mergeCell ref="A31:A33"/>
    <mergeCell ref="C31:C33"/>
    <mergeCell ref="A34:A37"/>
    <mergeCell ref="B35:B36"/>
    <mergeCell ref="C35:C36"/>
    <mergeCell ref="A55:A58"/>
    <mergeCell ref="B55:B58"/>
    <mergeCell ref="C55:C58"/>
    <mergeCell ref="A51:A54"/>
    <mergeCell ref="B51:B54"/>
    <mergeCell ref="A44:A46"/>
    <mergeCell ref="B44:B46"/>
    <mergeCell ref="C44:C46"/>
    <mergeCell ref="A47:A50"/>
    <mergeCell ref="B48:B50"/>
    <mergeCell ref="A59:A61"/>
    <mergeCell ref="B59:B61"/>
    <mergeCell ref="C60:C61"/>
    <mergeCell ref="A63:A66"/>
    <mergeCell ref="B63:B66"/>
    <mergeCell ref="C63:C66"/>
    <mergeCell ref="A67:A68"/>
    <mergeCell ref="B67:B68"/>
    <mergeCell ref="C67:C68"/>
    <mergeCell ref="A69:A70"/>
    <mergeCell ref="A71:A73"/>
    <mergeCell ref="B71:B73"/>
    <mergeCell ref="C72:C73"/>
    <mergeCell ref="A74:A76"/>
    <mergeCell ref="B74:B76"/>
    <mergeCell ref="C75:C76"/>
    <mergeCell ref="A77:A79"/>
    <mergeCell ref="B77:B79"/>
    <mergeCell ref="C78:C79"/>
    <mergeCell ref="A80:A81"/>
    <mergeCell ref="B80:B81"/>
    <mergeCell ref="C80:C81"/>
    <mergeCell ref="A82:A83"/>
    <mergeCell ref="B82:B83"/>
    <mergeCell ref="C82:C83"/>
    <mergeCell ref="A84:A85"/>
    <mergeCell ref="B84:B85"/>
    <mergeCell ref="C84:C85"/>
    <mergeCell ref="A86:A88"/>
    <mergeCell ref="B86:B88"/>
    <mergeCell ref="C86:C88"/>
    <mergeCell ref="A90:A91"/>
    <mergeCell ref="A92:A93"/>
    <mergeCell ref="B92:B93"/>
    <mergeCell ref="C92:C93"/>
    <mergeCell ref="A94:A95"/>
    <mergeCell ref="B94:B95"/>
    <mergeCell ref="C94:C95"/>
    <mergeCell ref="D94:D95"/>
    <mergeCell ref="A99:A104"/>
    <mergeCell ref="B99:B104"/>
    <mergeCell ref="C99:C104"/>
    <mergeCell ref="A105:A106"/>
    <mergeCell ref="B105:B106"/>
    <mergeCell ref="A107:A112"/>
    <mergeCell ref="B107:B109"/>
    <mergeCell ref="C108:C109"/>
    <mergeCell ref="B110:B112"/>
    <mergeCell ref="C111:C112"/>
  </mergeCells>
  <pageMargins left="0.23" right="0" top="0.35" bottom="0.23" header="0.33" footer="0.32"/>
  <pageSetup paperSize="9" orientation="landscape" r:id="rId1"/>
  <rowBreaks count="3" manualBreakCount="3">
    <brk id="19" max="3" man="1"/>
    <brk id="43" max="3" man="1"/>
    <brk id="54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72"/>
  <sheetViews>
    <sheetView view="pageBreakPreview" topLeftCell="A43" zoomScale="60" zoomScaleNormal="100" workbookViewId="0">
      <selection activeCell="J65" sqref="J65"/>
    </sheetView>
  </sheetViews>
  <sheetFormatPr defaultRowHeight="18.75"/>
  <cols>
    <col min="1" max="1" width="33.625" style="33" customWidth="1"/>
    <col min="2" max="2" width="59.625" style="33" customWidth="1"/>
    <col min="3" max="16384" width="9" style="33"/>
  </cols>
  <sheetData>
    <row r="1" spans="1:2" ht="21.75" customHeight="1">
      <c r="A1" s="147" t="s">
        <v>387</v>
      </c>
      <c r="B1" s="147"/>
    </row>
    <row r="2" spans="1:2" ht="21.75">
      <c r="A2" s="37"/>
      <c r="B2" s="37"/>
    </row>
    <row r="3" spans="1:2" s="10" customFormat="1">
      <c r="A3" s="151" t="s">
        <v>386</v>
      </c>
      <c r="B3" s="151"/>
    </row>
    <row r="4" spans="1:2" s="36" customFormat="1">
      <c r="A4" s="13" t="s">
        <v>328</v>
      </c>
      <c r="B4" s="13" t="s">
        <v>327</v>
      </c>
    </row>
    <row r="5" spans="1:2" s="36" customFormat="1">
      <c r="A5" s="13" t="s">
        <v>368</v>
      </c>
      <c r="B5" s="12" t="s">
        <v>367</v>
      </c>
    </row>
    <row r="6" spans="1:2" s="10" customFormat="1">
      <c r="A6" s="12" t="s">
        <v>366</v>
      </c>
      <c r="B6" s="12" t="s">
        <v>365</v>
      </c>
    </row>
    <row r="7" spans="1:2" s="10" customFormat="1">
      <c r="A7" s="12" t="s">
        <v>282</v>
      </c>
      <c r="B7" s="12" t="s">
        <v>364</v>
      </c>
    </row>
    <row r="8" spans="1:2" s="10" customFormat="1" ht="37.5">
      <c r="A8" s="12" t="s">
        <v>285</v>
      </c>
      <c r="B8" s="13" t="s">
        <v>385</v>
      </c>
    </row>
    <row r="9" spans="1:2" s="10" customFormat="1">
      <c r="A9" s="12" t="s">
        <v>362</v>
      </c>
      <c r="B9" s="12" t="s">
        <v>384</v>
      </c>
    </row>
    <row r="10" spans="1:2" s="10" customFormat="1" ht="37.5">
      <c r="A10" s="12" t="s">
        <v>383</v>
      </c>
      <c r="B10" s="12" t="s">
        <v>382</v>
      </c>
    </row>
    <row r="11" spans="1:2" s="10" customFormat="1" ht="75">
      <c r="A11" s="12"/>
      <c r="B11" s="12" t="s">
        <v>381</v>
      </c>
    </row>
    <row r="12" spans="1:2" s="10" customFormat="1" ht="75">
      <c r="A12" s="12"/>
      <c r="B12" s="12" t="s">
        <v>380</v>
      </c>
    </row>
    <row r="13" spans="1:2" s="10" customFormat="1">
      <c r="A13" s="12" t="s">
        <v>1</v>
      </c>
      <c r="B13" s="12" t="s">
        <v>379</v>
      </c>
    </row>
    <row r="14" spans="1:2" s="10" customFormat="1">
      <c r="A14" s="12" t="s">
        <v>378</v>
      </c>
      <c r="B14" s="12" t="s">
        <v>377</v>
      </c>
    </row>
    <row r="15" spans="1:2" s="10" customFormat="1" ht="37.5">
      <c r="A15" s="12" t="s">
        <v>376</v>
      </c>
      <c r="B15" s="12" t="s">
        <v>375</v>
      </c>
    </row>
    <row r="16" spans="1:2" s="10" customFormat="1">
      <c r="A16" s="12" t="s">
        <v>374</v>
      </c>
      <c r="B16" s="12" t="s">
        <v>373</v>
      </c>
    </row>
    <row r="17" spans="1:2" s="10" customFormat="1" ht="37.5">
      <c r="A17" s="12"/>
      <c r="B17" s="12" t="s">
        <v>372</v>
      </c>
    </row>
    <row r="18" spans="1:2" s="10" customFormat="1" ht="37.5">
      <c r="A18" s="12" t="s">
        <v>0</v>
      </c>
      <c r="B18" s="12" t="s">
        <v>371</v>
      </c>
    </row>
    <row r="19" spans="1:2" s="10" customFormat="1" ht="21" customHeight="1">
      <c r="A19" s="152" t="s">
        <v>370</v>
      </c>
      <c r="B19" s="152"/>
    </row>
    <row r="20" spans="1:2" s="10" customFormat="1"/>
    <row r="21" spans="1:2" s="10" customFormat="1"/>
    <row r="22" spans="1:2" s="10" customFormat="1"/>
    <row r="23" spans="1:2" s="10" customFormat="1"/>
    <row r="24" spans="1:2" s="10" customFormat="1"/>
    <row r="25" spans="1:2" s="10" customFormat="1">
      <c r="A25" s="151" t="s">
        <v>369</v>
      </c>
      <c r="B25" s="151"/>
    </row>
    <row r="26" spans="1:2" s="36" customFormat="1">
      <c r="A26" s="13" t="s">
        <v>328</v>
      </c>
      <c r="B26" s="13" t="s">
        <v>327</v>
      </c>
    </row>
    <row r="27" spans="1:2" s="36" customFormat="1">
      <c r="A27" s="13" t="s">
        <v>368</v>
      </c>
      <c r="B27" s="12" t="s">
        <v>367</v>
      </c>
    </row>
    <row r="28" spans="1:2" s="10" customFormat="1">
      <c r="A28" s="12" t="s">
        <v>366</v>
      </c>
      <c r="B28" s="12" t="s">
        <v>365</v>
      </c>
    </row>
    <row r="29" spans="1:2" s="10" customFormat="1">
      <c r="A29" s="12" t="s">
        <v>282</v>
      </c>
      <c r="B29" s="12" t="s">
        <v>364</v>
      </c>
    </row>
    <row r="30" spans="1:2" s="10" customFormat="1" ht="37.5">
      <c r="A30" s="12" t="s">
        <v>285</v>
      </c>
      <c r="B30" s="12" t="s">
        <v>363</v>
      </c>
    </row>
    <row r="31" spans="1:2" s="10" customFormat="1">
      <c r="A31" s="12" t="s">
        <v>362</v>
      </c>
      <c r="B31" s="12" t="s">
        <v>361</v>
      </c>
    </row>
    <row r="32" spans="1:2" s="10" customFormat="1">
      <c r="A32" s="12" t="s">
        <v>360</v>
      </c>
      <c r="B32" s="12" t="s">
        <v>359</v>
      </c>
    </row>
    <row r="33" spans="1:2" s="10" customFormat="1">
      <c r="A33" s="12" t="s">
        <v>1</v>
      </c>
      <c r="B33" s="12" t="s">
        <v>358</v>
      </c>
    </row>
    <row r="34" spans="1:2" s="10" customFormat="1">
      <c r="A34" s="12" t="s">
        <v>357</v>
      </c>
      <c r="B34" s="12" t="s">
        <v>356</v>
      </c>
    </row>
    <row r="35" spans="1:2" s="10" customFormat="1">
      <c r="A35" s="12" t="s">
        <v>355</v>
      </c>
      <c r="B35" s="12" t="s">
        <v>354</v>
      </c>
    </row>
    <row r="36" spans="1:2" s="10" customFormat="1">
      <c r="A36" s="12" t="s">
        <v>353</v>
      </c>
      <c r="B36" s="12" t="s">
        <v>352</v>
      </c>
    </row>
    <row r="37" spans="1:2" s="10" customFormat="1">
      <c r="A37" s="12" t="s">
        <v>351</v>
      </c>
      <c r="B37" s="35" t="s">
        <v>350</v>
      </c>
    </row>
    <row r="38" spans="1:2" s="10" customFormat="1" ht="37.5">
      <c r="A38" s="12" t="s">
        <v>349</v>
      </c>
      <c r="B38" s="12" t="s">
        <v>348</v>
      </c>
    </row>
    <row r="39" spans="1:2" s="10" customFormat="1" ht="45" customHeight="1">
      <c r="A39" s="12" t="s">
        <v>347</v>
      </c>
      <c r="B39" s="12" t="s">
        <v>346</v>
      </c>
    </row>
    <row r="40" spans="1:2" s="10" customFormat="1" ht="37.5">
      <c r="A40" s="12"/>
      <c r="B40" s="12" t="s">
        <v>345</v>
      </c>
    </row>
    <row r="41" spans="1:2" s="10" customFormat="1" ht="21" customHeight="1">
      <c r="A41" s="12"/>
      <c r="B41" s="12" t="s">
        <v>344</v>
      </c>
    </row>
    <row r="42" spans="1:2" s="10" customFormat="1">
      <c r="A42" s="12" t="s">
        <v>343</v>
      </c>
      <c r="B42" s="12" t="s">
        <v>342</v>
      </c>
    </row>
    <row r="43" spans="1:2" s="10" customFormat="1">
      <c r="A43" s="12" t="s">
        <v>341</v>
      </c>
      <c r="B43" s="12" t="s">
        <v>340</v>
      </c>
    </row>
    <row r="44" spans="1:2" s="10" customFormat="1">
      <c r="A44" s="12" t="s">
        <v>339</v>
      </c>
      <c r="B44" s="12" t="s">
        <v>338</v>
      </c>
    </row>
    <row r="45" spans="1:2" s="10" customFormat="1" ht="37.5">
      <c r="A45" s="12" t="s">
        <v>337</v>
      </c>
      <c r="B45" s="12" t="s">
        <v>336</v>
      </c>
    </row>
    <row r="46" spans="1:2" s="10" customFormat="1" ht="37.5">
      <c r="A46" s="12"/>
      <c r="B46" s="12" t="s">
        <v>335</v>
      </c>
    </row>
    <row r="47" spans="1:2" s="10" customFormat="1" ht="37.5">
      <c r="A47" s="12"/>
      <c r="B47" s="12" t="s">
        <v>334</v>
      </c>
    </row>
    <row r="48" spans="1:2" s="10" customFormat="1" ht="66" customHeight="1">
      <c r="A48" s="12"/>
      <c r="B48" s="13" t="s">
        <v>333</v>
      </c>
    </row>
    <row r="49" spans="1:2" s="10" customFormat="1" ht="21" customHeight="1">
      <c r="A49" s="35" t="s">
        <v>332</v>
      </c>
      <c r="B49" s="12" t="s">
        <v>331</v>
      </c>
    </row>
    <row r="50" spans="1:2" s="10" customFormat="1">
      <c r="A50" s="153" t="s">
        <v>330</v>
      </c>
      <c r="B50" s="154"/>
    </row>
    <row r="51" spans="1:2" s="1" customFormat="1">
      <c r="A51" s="148" t="s">
        <v>329</v>
      </c>
      <c r="B51" s="148"/>
    </row>
    <row r="52" spans="1:2" s="10" customFormat="1">
      <c r="A52" s="12" t="s">
        <v>328</v>
      </c>
      <c r="B52" s="12" t="s">
        <v>327</v>
      </c>
    </row>
    <row r="53" spans="1:2" s="10" customFormat="1">
      <c r="A53" s="12" t="s">
        <v>326</v>
      </c>
      <c r="B53" s="12" t="s">
        <v>325</v>
      </c>
    </row>
    <row r="54" spans="1:2" s="10" customFormat="1">
      <c r="A54" s="12" t="s">
        <v>324</v>
      </c>
      <c r="B54" s="12" t="s">
        <v>323</v>
      </c>
    </row>
    <row r="55" spans="1:2" s="10" customFormat="1">
      <c r="A55" s="12" t="s">
        <v>322</v>
      </c>
      <c r="B55" s="12" t="s">
        <v>321</v>
      </c>
    </row>
    <row r="56" spans="1:2" s="10" customFormat="1">
      <c r="A56" s="12" t="s">
        <v>320</v>
      </c>
      <c r="B56" s="12" t="s">
        <v>319</v>
      </c>
    </row>
    <row r="57" spans="1:2" s="10" customFormat="1">
      <c r="A57" s="12" t="s">
        <v>318</v>
      </c>
      <c r="B57" s="12" t="s">
        <v>317</v>
      </c>
    </row>
    <row r="58" spans="1:2" s="10" customFormat="1">
      <c r="A58" s="12" t="s">
        <v>316</v>
      </c>
      <c r="B58" s="12" t="s">
        <v>315</v>
      </c>
    </row>
    <row r="59" spans="1:2" s="10" customFormat="1">
      <c r="A59" s="12" t="s">
        <v>314</v>
      </c>
      <c r="B59" s="12" t="s">
        <v>313</v>
      </c>
    </row>
    <row r="60" spans="1:2" s="10" customFormat="1" ht="37.5">
      <c r="A60" s="12" t="s">
        <v>312</v>
      </c>
      <c r="B60" s="12" t="s">
        <v>311</v>
      </c>
    </row>
    <row r="61" spans="1:2" s="10" customFormat="1" ht="37.5">
      <c r="A61" s="12" t="s">
        <v>310</v>
      </c>
      <c r="B61" s="12" t="s">
        <v>309</v>
      </c>
    </row>
    <row r="62" spans="1:2" s="10" customFormat="1" ht="37.5">
      <c r="A62" s="34" t="s">
        <v>308</v>
      </c>
      <c r="B62" s="12" t="s">
        <v>307</v>
      </c>
    </row>
    <row r="63" spans="1:2" s="10" customFormat="1">
      <c r="A63" s="34" t="s">
        <v>306</v>
      </c>
      <c r="B63" s="12" t="s">
        <v>305</v>
      </c>
    </row>
    <row r="64" spans="1:2" s="10" customFormat="1">
      <c r="A64" s="12" t="s">
        <v>304</v>
      </c>
      <c r="B64" s="12" t="s">
        <v>303</v>
      </c>
    </row>
    <row r="65" spans="1:2" s="10" customFormat="1">
      <c r="A65" s="7" t="s">
        <v>302</v>
      </c>
      <c r="B65" s="12" t="s">
        <v>301</v>
      </c>
    </row>
    <row r="66" spans="1:2" s="10" customFormat="1">
      <c r="A66" s="7" t="s">
        <v>300</v>
      </c>
      <c r="B66" s="12" t="s">
        <v>299</v>
      </c>
    </row>
    <row r="67" spans="1:2" s="10" customFormat="1" ht="37.5">
      <c r="A67" s="12" t="s">
        <v>298</v>
      </c>
      <c r="B67" s="12" t="s">
        <v>297</v>
      </c>
    </row>
    <row r="68" spans="1:2" s="10" customFormat="1" ht="37.5">
      <c r="A68" s="12" t="s">
        <v>296</v>
      </c>
      <c r="B68" s="12" t="s">
        <v>295</v>
      </c>
    </row>
    <row r="69" spans="1:2" s="10" customFormat="1" ht="37.5">
      <c r="A69" s="12" t="s">
        <v>294</v>
      </c>
      <c r="B69" s="12" t="s">
        <v>293</v>
      </c>
    </row>
    <row r="70" spans="1:2" s="10" customFormat="1" ht="20.25" customHeight="1">
      <c r="A70" s="12" t="s">
        <v>292</v>
      </c>
      <c r="B70" s="12" t="s">
        <v>291</v>
      </c>
    </row>
    <row r="71" spans="1:2" s="10" customFormat="1">
      <c r="A71" s="12" t="s">
        <v>290</v>
      </c>
      <c r="B71" s="12" t="s">
        <v>289</v>
      </c>
    </row>
    <row r="72" spans="1:2" s="10" customFormat="1">
      <c r="A72" s="149" t="s">
        <v>288</v>
      </c>
      <c r="B72" s="150"/>
    </row>
  </sheetData>
  <mergeCells count="7">
    <mergeCell ref="A1:B1"/>
    <mergeCell ref="A51:B51"/>
    <mergeCell ref="A72:B72"/>
    <mergeCell ref="A3:B3"/>
    <mergeCell ref="A19:B19"/>
    <mergeCell ref="A25:B25"/>
    <mergeCell ref="A50:B50"/>
  </mergeCells>
  <pageMargins left="0.25" right="0.17" top="0.59" bottom="0.32" header="0.59" footer="0.26"/>
  <pageSetup paperSize="9" orientation="portrait" r:id="rId1"/>
  <rowBreaks count="2" manualBreakCount="2">
    <brk id="24" max="16383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ตัวอย่างครุภัณฑ์</vt:lpstr>
      <vt:lpstr>แบบฟอร์มครุภัณฑ์</vt:lpstr>
      <vt:lpstr>ตัวอย่างโครงการ</vt:lpstr>
      <vt:lpstr>แบบฟอร์มโครงการ</vt:lpstr>
      <vt:lpstr>KPI โครงการ</vt:lpstr>
      <vt:lpstr>คำอธิบาย</vt:lpstr>
      <vt:lpstr>'KPI โครงการ'!Print_Area</vt:lpstr>
      <vt:lpstr>ตัวอย่างโครงการ!Print_Area</vt:lpstr>
      <vt:lpstr>แบบฟอร์มโครงการ!Print_Area</vt:lpstr>
      <vt:lpstr>'KPI โครงการ'!Print_Titles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2015-04-24T01:12:18Z</cp:lastPrinted>
  <dcterms:created xsi:type="dcterms:W3CDTF">2015-04-24T00:48:57Z</dcterms:created>
  <dcterms:modified xsi:type="dcterms:W3CDTF">2015-04-24T01:12:37Z</dcterms:modified>
</cp:coreProperties>
</file>